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autoCompressPictures="0"/>
  <mc:AlternateContent xmlns:mc="http://schemas.openxmlformats.org/markup-compatibility/2006">
    <mc:Choice Requires="x15">
      <x15ac:absPath xmlns:x15ac="http://schemas.microsoft.com/office/spreadsheetml/2010/11/ac" url="/Users/everto/Desktop/"/>
    </mc:Choice>
  </mc:AlternateContent>
  <xr:revisionPtr revIDLastSave="0" documentId="8_{E7D92932-C35D-8E46-A593-CD381409EFC3}" xr6:coauthVersionLast="36" xr6:coauthVersionMax="36" xr10:uidLastSave="{00000000-0000-0000-0000-000000000000}"/>
  <bookViews>
    <workbookView xWindow="3740" yWindow="3440" windowWidth="32160" windowHeight="21060" xr2:uid="{00000000-000D-0000-FFFF-FFFF00000000}"/>
  </bookViews>
  <sheets>
    <sheet name="Annual Equipment List - KNES" sheetId="1" r:id="rId1"/>
    <sheet name="Annual Equipment List Athletics" sheetId="6" r:id="rId2"/>
    <sheet name="Emergency Requests" sheetId="4" r:id="rId3"/>
    <sheet name="Big Ticket Item List" sheetId="2" r:id="rId4"/>
  </sheets>
  <definedNames>
    <definedName name="_xlnm.Print_Area" localSheetId="0">'Annual Equipment List - KNES'!$B$2:$P$105</definedName>
    <definedName name="_xlnm.Print_Area" localSheetId="1">'Annual Equipment List Athletics'!$B$2:$P$45</definedName>
    <definedName name="_xlnm.Print_Area" localSheetId="2">'Emergency Requests'!$B$2:$O$8</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K6" i="6" l="1"/>
  <c r="L6" i="6" s="1"/>
  <c r="K7" i="6"/>
  <c r="L7" i="6" s="1"/>
  <c r="K8" i="6"/>
  <c r="L8" i="6" s="1"/>
  <c r="K9" i="6"/>
  <c r="L9" i="6" s="1"/>
  <c r="K10" i="6"/>
  <c r="L10" i="6" s="1"/>
  <c r="K11" i="6"/>
  <c r="L11" i="6" s="1"/>
  <c r="K12" i="6"/>
  <c r="L12" i="6" s="1"/>
  <c r="K13" i="6"/>
  <c r="L13" i="6" s="1"/>
  <c r="K14" i="6"/>
  <c r="L14" i="6" s="1"/>
  <c r="K15" i="6"/>
  <c r="L15" i="6" s="1"/>
  <c r="K16" i="6"/>
  <c r="L16" i="6" s="1"/>
  <c r="K17" i="6"/>
  <c r="L17" i="6" s="1"/>
  <c r="K18" i="6"/>
  <c r="L18" i="6" s="1"/>
  <c r="K19" i="6"/>
  <c r="L19" i="6" s="1"/>
  <c r="K20" i="6"/>
  <c r="L20" i="6" s="1"/>
  <c r="K21" i="6"/>
  <c r="L21" i="6" s="1"/>
  <c r="K22" i="6"/>
  <c r="L22" i="6" s="1"/>
  <c r="K23" i="6"/>
  <c r="L23" i="6" s="1"/>
  <c r="K24" i="6"/>
  <c r="L24" i="6" s="1"/>
  <c r="K25" i="6"/>
  <c r="L25" i="6" s="1"/>
  <c r="K26" i="6"/>
  <c r="L26" i="6" s="1"/>
  <c r="K27" i="6"/>
  <c r="L27" i="6" s="1"/>
  <c r="K28" i="6"/>
  <c r="L28" i="6" s="1"/>
  <c r="K29" i="6"/>
  <c r="L29" i="6" s="1"/>
  <c r="K30" i="6"/>
  <c r="L30" i="6" s="1"/>
  <c r="K31" i="6"/>
  <c r="L31" i="6" s="1"/>
  <c r="K32" i="6"/>
  <c r="L32" i="6" s="1"/>
  <c r="L33" i="6"/>
  <c r="L34" i="6"/>
  <c r="L35" i="6"/>
  <c r="L36" i="6"/>
  <c r="L37" i="6"/>
  <c r="L38" i="6"/>
  <c r="L39" i="6"/>
  <c r="L40" i="6"/>
  <c r="L41" i="6"/>
  <c r="J6" i="4"/>
  <c r="K6" i="4" s="1"/>
  <c r="J7" i="4"/>
  <c r="K7" i="4"/>
  <c r="J8" i="4"/>
  <c r="K8" i="4" s="1"/>
  <c r="K6" i="1"/>
  <c r="L6" i="1" s="1"/>
  <c r="K7" i="1"/>
  <c r="L7" i="1"/>
  <c r="K8" i="1"/>
  <c r="L8" i="1" s="1"/>
  <c r="K9" i="1"/>
  <c r="L9" i="1"/>
  <c r="K10" i="1"/>
  <c r="L10" i="1" s="1"/>
  <c r="K11" i="1"/>
  <c r="L11" i="1"/>
  <c r="K12" i="1"/>
  <c r="L12" i="1" s="1"/>
  <c r="K13" i="1"/>
  <c r="L13" i="1"/>
  <c r="K14" i="1"/>
  <c r="L14" i="1" s="1"/>
  <c r="K15" i="1"/>
  <c r="L15" i="1"/>
  <c r="K16" i="1"/>
  <c r="L16" i="1" s="1"/>
  <c r="K17" i="1"/>
  <c r="L17" i="1"/>
  <c r="K18" i="1"/>
  <c r="L18" i="1" s="1"/>
  <c r="K19" i="1"/>
  <c r="L19" i="1"/>
  <c r="K20" i="1"/>
  <c r="L20" i="1" s="1"/>
  <c r="K21" i="1"/>
  <c r="L21" i="1"/>
  <c r="K22" i="1"/>
  <c r="L22" i="1" s="1"/>
  <c r="K23" i="1"/>
  <c r="L23" i="1"/>
  <c r="K24" i="1"/>
  <c r="L24" i="1" s="1"/>
  <c r="K25" i="1"/>
  <c r="L25" i="1"/>
  <c r="K26" i="1"/>
  <c r="L26" i="1" s="1"/>
  <c r="K27" i="1"/>
  <c r="L27" i="1"/>
  <c r="K28" i="1"/>
  <c r="L28" i="1" s="1"/>
  <c r="K29" i="1"/>
  <c r="L29" i="1"/>
  <c r="K30" i="1"/>
  <c r="L30" i="1" s="1"/>
  <c r="K31" i="1"/>
  <c r="L31" i="1"/>
  <c r="K32" i="1"/>
  <c r="L32" i="1" s="1"/>
  <c r="K33" i="1"/>
  <c r="L33" i="1"/>
  <c r="K34" i="1"/>
  <c r="L34" i="1" s="1"/>
  <c r="K35" i="1"/>
  <c r="L35" i="1"/>
  <c r="K36" i="1"/>
  <c r="L36" i="1" s="1"/>
  <c r="K37" i="1"/>
  <c r="L37" i="1"/>
  <c r="K38" i="1"/>
  <c r="L38" i="1" s="1"/>
  <c r="K39" i="1"/>
  <c r="L39" i="1"/>
  <c r="K40" i="1"/>
  <c r="L40" i="1" s="1"/>
  <c r="K41" i="1"/>
  <c r="L41" i="1"/>
  <c r="K42" i="1"/>
  <c r="L42" i="1" s="1"/>
  <c r="K43" i="1"/>
  <c r="L43" i="1"/>
  <c r="K44" i="1"/>
  <c r="L44" i="1" s="1"/>
  <c r="K45" i="1"/>
  <c r="L45" i="1"/>
  <c r="K46" i="1"/>
  <c r="L46" i="1" s="1"/>
  <c r="K47" i="1"/>
  <c r="L47" i="1"/>
  <c r="K48" i="1"/>
  <c r="L48" i="1" s="1"/>
  <c r="K49" i="1"/>
  <c r="L49" i="1"/>
  <c r="K50" i="1"/>
  <c r="L50" i="1" s="1"/>
  <c r="K51" i="1"/>
  <c r="L51" i="1"/>
  <c r="K52" i="1"/>
  <c r="L52" i="1" s="1"/>
  <c r="K53" i="1"/>
  <c r="L53" i="1"/>
  <c r="K54" i="1"/>
  <c r="L54" i="1" s="1"/>
  <c r="K55" i="1"/>
  <c r="L55" i="1"/>
  <c r="K56" i="1"/>
  <c r="L56" i="1" s="1"/>
  <c r="K57" i="1"/>
  <c r="L57" i="1"/>
  <c r="K58" i="1"/>
  <c r="L58" i="1" s="1"/>
  <c r="K59" i="1"/>
  <c r="L59" i="1"/>
  <c r="K60" i="1"/>
  <c r="L60" i="1" s="1"/>
  <c r="K61" i="1"/>
  <c r="L61" i="1"/>
  <c r="K62" i="1"/>
  <c r="L62" i="1" s="1"/>
  <c r="K63" i="1"/>
  <c r="L63" i="1"/>
  <c r="K64" i="1"/>
  <c r="L64" i="1" s="1"/>
  <c r="K65" i="1"/>
  <c r="L65" i="1"/>
  <c r="K66" i="1"/>
  <c r="L66" i="1" s="1"/>
  <c r="K67" i="1"/>
  <c r="L67" i="1"/>
  <c r="K68" i="1"/>
  <c r="L68" i="1" s="1"/>
  <c r="K69" i="1"/>
  <c r="L69" i="1"/>
  <c r="K70" i="1"/>
  <c r="L70" i="1" s="1"/>
  <c r="K71" i="1"/>
  <c r="L71" i="1"/>
  <c r="K72" i="1"/>
  <c r="L72" i="1" s="1"/>
  <c r="K73" i="1"/>
  <c r="L73" i="1"/>
  <c r="K74" i="1"/>
  <c r="L74" i="1" s="1"/>
  <c r="K75" i="1"/>
  <c r="L75" i="1"/>
  <c r="K76" i="1"/>
  <c r="L76" i="1" s="1"/>
  <c r="K77" i="1"/>
  <c r="L77" i="1"/>
  <c r="K78" i="1"/>
  <c r="L78" i="1" s="1"/>
  <c r="K79" i="1"/>
  <c r="L79" i="1"/>
  <c r="K80" i="1"/>
  <c r="L80" i="1" s="1"/>
  <c r="K81" i="1"/>
  <c r="L81" i="1"/>
  <c r="K82" i="1"/>
  <c r="L82" i="1" s="1"/>
  <c r="K83" i="1"/>
  <c r="L83" i="1"/>
  <c r="K84" i="1"/>
  <c r="L84" i="1" s="1"/>
  <c r="K85" i="1"/>
  <c r="L85" i="1"/>
  <c r="K86" i="1"/>
  <c r="L86" i="1" s="1"/>
  <c r="K87" i="1"/>
  <c r="L87" i="1"/>
  <c r="K88" i="1"/>
  <c r="L88" i="1" s="1"/>
  <c r="K89" i="1"/>
  <c r="L89" i="1"/>
  <c r="K90" i="1"/>
  <c r="L90" i="1" s="1"/>
  <c r="L104" i="1"/>
  <c r="L105" i="1"/>
  <c r="Q46" i="6"/>
  <c r="P46" i="6"/>
  <c r="O46" i="6"/>
  <c r="N46" i="6"/>
  <c r="M46" i="6"/>
  <c r="P9" i="4"/>
  <c r="O9" i="4"/>
  <c r="N9" i="4"/>
  <c r="M9" i="4"/>
  <c r="L9" i="4"/>
  <c r="Q106" i="1"/>
  <c r="P106" i="1"/>
  <c r="O106" i="1"/>
  <c r="N106" i="1"/>
  <c r="M106" i="1"/>
  <c r="L6" i="2"/>
  <c r="L7" i="2"/>
  <c r="L21" i="2" s="1"/>
  <c r="L8" i="2"/>
  <c r="L9" i="2"/>
  <c r="L10" i="2"/>
  <c r="L11" i="2"/>
  <c r="L12" i="2"/>
  <c r="L13" i="2"/>
  <c r="L14" i="2"/>
  <c r="L15" i="2"/>
  <c r="L16" i="2"/>
  <c r="L17" i="2"/>
  <c r="L18" i="2"/>
  <c r="L19" i="2"/>
  <c r="L20" i="2"/>
  <c r="L106" i="1" l="1"/>
  <c r="K10" i="4"/>
  <c r="L46" i="6"/>
</calcChain>
</file>

<file path=xl/sharedStrings.xml><?xml version="1.0" encoding="utf-8"?>
<sst xmlns="http://schemas.openxmlformats.org/spreadsheetml/2006/main" count="1294" uniqueCount="166">
  <si>
    <t>De Anza College: Instructional Planning and Budget Team</t>
  </si>
  <si>
    <t> INSTRUCTIONAL EQUIPMENT  LIST     Department: KNES Program review writer's name: Kragalott, Catuiza, Rabbitt, Lee-Wheat, Bliss</t>
  </si>
  <si>
    <r>
      <rPr>
        <b/>
        <u/>
        <sz val="10"/>
        <color indexed="8"/>
        <rFont val="Calibri"/>
        <family val="2"/>
      </rPr>
      <t>I</t>
    </r>
    <r>
      <rPr>
        <b/>
        <sz val="10"/>
        <color indexed="8"/>
        <rFont val="Calibri"/>
        <family val="2"/>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value of  $100 or more per individual item that do not fall within #1 or #2 above.
Note: The items should provide programmatic support for student learning and </t>
    </r>
    <r>
      <rPr>
        <b/>
        <u/>
        <sz val="10"/>
        <color indexed="8"/>
        <rFont val="Calibri"/>
        <family val="2"/>
      </rPr>
      <t>must</t>
    </r>
    <r>
      <rPr>
        <b/>
        <sz val="10"/>
        <color indexed="8"/>
        <rFont val="Calibri"/>
        <family val="2"/>
      </rPr>
      <t xml:space="preserve"> be included as a part of the Program Review submitted in Spring 2018. If there is an emergency item needed that was not on the Program Review, then list that on sheet 2 titled “Emergency Requests”.</t>
    </r>
    <r>
      <rPr>
        <b/>
        <u/>
        <sz val="10"/>
        <color indexed="8"/>
        <rFont val="Calibri"/>
        <family val="2"/>
      </rPr>
      <t xml:space="preserve">
</t>
    </r>
    <r>
      <rPr>
        <sz val="10"/>
        <color indexed="8"/>
        <rFont val="Calibri"/>
        <family val="2"/>
      </rPr>
      <t xml:space="preserve">
</t>
    </r>
  </si>
  <si>
    <t>To be completed by  IPBT</t>
  </si>
  <si>
    <t>Division/
Department</t>
  </si>
  <si>
    <t>Priority</t>
  </si>
  <si>
    <r>
      <rPr>
        <b/>
        <sz val="9"/>
        <color indexed="8"/>
        <rFont val="Calibri"/>
        <family val="2"/>
      </rPr>
      <t>Item</t>
    </r>
    <r>
      <rPr>
        <sz val="9"/>
        <color indexed="8"/>
        <rFont val="Calibri"/>
        <family val="2"/>
      </rPr>
      <t xml:space="preserve">(please remember, the per item value must be over $100) </t>
    </r>
  </si>
  <si>
    <t>Section of APRU it is listed in (e.g. V.E.1 or V.F.1)</t>
  </si>
  <si>
    <t>New program? Yes/No</t>
  </si>
  <si>
    <t>Infra-structure needed? Yes/No</t>
  </si>
  <si>
    <t xml:space="preserve">New Item or Replacement N/Rp </t>
  </si>
  <si>
    <t>Life Expectancy of  item (years)</t>
  </si>
  <si>
    <t>Per Item Cost</t>
  </si>
  <si>
    <t>How Many?</t>
  </si>
  <si>
    <t>Estimated Cost  inc.  tax and shipping</t>
  </si>
  <si>
    <t>Total Cost</t>
  </si>
  <si>
    <t>Lottery</t>
  </si>
  <si>
    <t>Instructional Equipment Funding</t>
  </si>
  <si>
    <t>Strong Workforce Funds?</t>
  </si>
  <si>
    <t>Perkins Funds</t>
  </si>
  <si>
    <t>Other</t>
  </si>
  <si>
    <t>KNES</t>
  </si>
  <si>
    <t>Wireless microphones replacements for PE14 and 15</t>
  </si>
  <si>
    <t>VE.1</t>
  </si>
  <si>
    <t>N</t>
  </si>
  <si>
    <t xml:space="preserve"> RP</t>
  </si>
  <si>
    <t>Y</t>
  </si>
  <si>
    <t>NA</t>
  </si>
  <si>
    <t>1 Flat screen TV mounted on a cart, VGA cable and blueray/video machine</t>
  </si>
  <si>
    <t>Kettle Bells (sets)</t>
  </si>
  <si>
    <t>TRX Pro4 system</t>
  </si>
  <si>
    <t>heavier medicine balls (leather medicine balls) sets</t>
  </si>
  <si>
    <t>cardio kick towers</t>
  </si>
  <si>
    <t>RP</t>
  </si>
  <si>
    <t>Spin Bike Parts</t>
  </si>
  <si>
    <t xml:space="preserve">Y </t>
  </si>
  <si>
    <t>Exercise mats for PE classes (set)</t>
  </si>
  <si>
    <t>bands (sets)</t>
  </si>
  <si>
    <t>?</t>
  </si>
  <si>
    <t> jump ropes (sets)</t>
  </si>
  <si>
    <t xml:space="preserve"> Bosu balls</t>
  </si>
  <si>
    <t>Stability ball (sets)</t>
  </si>
  <si>
    <t xml:space="preserve"> Spin bikes</t>
  </si>
  <si>
    <t> Flags (sets)</t>
  </si>
  <si>
    <t>Cones (sets)</t>
  </si>
  <si>
    <t>Footballs</t>
  </si>
  <si>
    <t>Box Jumps</t>
  </si>
  <si>
    <t>kickboards (PE classes)</t>
  </si>
  <si>
    <t xml:space="preserve"> deep water running vests (Athletics &amp; PE)</t>
  </si>
  <si>
    <t>x</t>
  </si>
  <si>
    <t> fins (pairs)</t>
  </si>
  <si>
    <t>hand paddles for swimming (pairs)</t>
  </si>
  <si>
    <t>1</t>
  </si>
  <si>
    <t>badminton rackets (sets)</t>
  </si>
  <si>
    <t>Birdies (Badminton class) (sets)</t>
  </si>
  <si>
    <t>weight plates rubber (pairs)</t>
  </si>
  <si>
    <t>3</t>
  </si>
  <si>
    <t>dumbbells (sets)</t>
  </si>
  <si>
    <t>5</t>
  </si>
  <si>
    <t>Olympic size barbells</t>
  </si>
  <si>
    <t>Incline and horizonal benches</t>
  </si>
  <si>
    <t>10</t>
  </si>
  <si>
    <t>Various bars for cable machines (pack set)</t>
  </si>
  <si>
    <t>ankle cuffs for cable machine</t>
  </si>
  <si>
    <t>frisbees</t>
  </si>
  <si>
    <t>Cabinet For storage (For KNES classes on Pool Deck)</t>
  </si>
  <si>
    <t>PreCor Parts</t>
  </si>
  <si>
    <t>sandbells</t>
  </si>
  <si>
    <t>pilates rings</t>
  </si>
  <si>
    <t>fencing jackets</t>
  </si>
  <si>
    <t>foil blades (Fencing Gear)</t>
  </si>
  <si>
    <t>rubber tips  </t>
  </si>
  <si>
    <t>breast plates</t>
  </si>
  <si>
    <t>Lifefitness bikes</t>
  </si>
  <si>
    <t>Glides</t>
  </si>
  <si>
    <t xml:space="preserve"> volleyballs</t>
  </si>
  <si>
    <t xml:space="preserve"> basketballs</t>
  </si>
  <si>
    <t> weighted bars (set and rack)</t>
  </si>
  <si>
    <t xml:space="preserve"> ladders</t>
  </si>
  <si>
    <t xml:space="preserve"> agility equipment (Cones, Hurdles, Ladders, Ropes)</t>
  </si>
  <si>
    <t>treadmills</t>
  </si>
  <si>
    <t xml:space="preserve"> rowing machines</t>
  </si>
  <si>
    <t xml:space="preserve"> eliptical trainer</t>
  </si>
  <si>
    <t xml:space="preserve"> bikes (upright and recumbent)</t>
  </si>
  <si>
    <t xml:space="preserve"> versa climber</t>
  </si>
  <si>
    <t>assault bike</t>
  </si>
  <si>
    <t>tricep machine replace machines in wellness center and PE 11L</t>
  </si>
  <si>
    <t>bench press machine replace machines in wellness center</t>
  </si>
  <si>
    <t>incline press machine replace machines in wellness center and PE 11L</t>
  </si>
  <si>
    <t>upright row machine replace machines in wellness center and PE 11L</t>
  </si>
  <si>
    <t>squat machine replace machines in wellness center and PE 11L</t>
  </si>
  <si>
    <t>universal cable machines replace machines in wellness center</t>
  </si>
  <si>
    <t>chest press machines replace machines in wellness center</t>
  </si>
  <si>
    <t xml:space="preserve"> adductor machine </t>
  </si>
  <si>
    <t>arm cycle machine replace machines in wellness center</t>
  </si>
  <si>
    <t>abductor machine replace machines in wellness center</t>
  </si>
  <si>
    <t>oblique machine</t>
  </si>
  <si>
    <t>assisted pull-up machine replace machines in wellness replace machines in wellness center</t>
  </si>
  <si>
    <t>new machines as they are developed in the industry</t>
  </si>
  <si>
    <t xml:space="preserve"> olympic lifting platform</t>
  </si>
  <si>
    <t>15 Gal. Punch Plus Laundry chemicals</t>
  </si>
  <si>
    <t>15 Gal. Pro Brite Laundry chemicals</t>
  </si>
  <si>
    <t>15 Gal. Booster Laundry chemicals</t>
  </si>
  <si>
    <t>15 Gal. EZ Go Plus Laundry chemicals</t>
  </si>
  <si>
    <t>15 Gal. Color Safe Bleach Laundry chemical</t>
  </si>
  <si>
    <t>1 Gal. KlayCo stain remover</t>
  </si>
  <si>
    <t>OxyClean stain remover 30 lb. box</t>
  </si>
  <si>
    <t>Wilson mouth guards</t>
  </si>
  <si>
    <t>Schutt Inter-Link jaw pads</t>
  </si>
  <si>
    <t>Shop Vac</t>
  </si>
  <si>
    <t>Rolling tubs - locking</t>
  </si>
  <si>
    <t>Laundry tub</t>
  </si>
  <si>
    <t>Rp</t>
  </si>
  <si>
    <t>Master Lock V62 keyed combination locks</t>
  </si>
  <si>
    <t>Laundry Loops</t>
  </si>
  <si>
    <t>Rolling DeWalt tool case</t>
  </si>
  <si>
    <t>Electric Ball pump</t>
  </si>
  <si>
    <t>Bath towels</t>
  </si>
  <si>
    <t>Case of travel size bar soap</t>
  </si>
  <si>
    <t>Clear storage boxes</t>
  </si>
  <si>
    <t>Case of 240  clothes hangers</t>
  </si>
  <si>
    <t>TOTALS</t>
  </si>
  <si>
    <t xml:space="preserve"> INSTRUCTIONAL EQUIPMENT  LIST     Department:        Athletics  Program review writer's name Singh, Lee-Wheat, Bliss</t>
  </si>
  <si>
    <t>Athletics</t>
  </si>
  <si>
    <t>Athletic Training Room Supplies</t>
  </si>
  <si>
    <t>GST Footballs</t>
  </si>
  <si>
    <t>Shuttlecocks (cases)</t>
  </si>
  <si>
    <t>Nets</t>
  </si>
  <si>
    <t xml:space="preserve">Wilson NCAA  Forte Fybrid II soccer ball </t>
  </si>
  <si>
    <t>Uniforms - vb</t>
  </si>
  <si>
    <t>Pinnies  XL adult sizes (4-6 colors)</t>
  </si>
  <si>
    <t>Flat round markers 10 pack</t>
  </si>
  <si>
    <t>Volleyballs</t>
  </si>
  <si>
    <t>Goal Post Pad</t>
  </si>
  <si>
    <t>Shoot Away Equipment (Machines)</t>
  </si>
  <si>
    <t>Uniforms  - mbb</t>
  </si>
  <si>
    <t>Bench/Chairs</t>
  </si>
  <si>
    <t>Shoulder Pads XVHD</t>
  </si>
  <si>
    <t>Vengence Helmets</t>
  </si>
  <si>
    <t>Software- Front Rush</t>
  </si>
  <si>
    <t>Uniforms - msoc</t>
  </si>
  <si>
    <t>Warm-up uniforms - swimming</t>
  </si>
  <si>
    <t>Warm-up pants only - swimming</t>
  </si>
  <si>
    <t>Practice &amp; Game Baseballs</t>
  </si>
  <si>
    <t>New Set of Uniforms - baseball</t>
  </si>
  <si>
    <t>Team Jacket Replacements - baseball</t>
  </si>
  <si>
    <t>Medicine Balls</t>
  </si>
  <si>
    <t>Bats</t>
  </si>
  <si>
    <t>Pole Vault Poles</t>
  </si>
  <si>
    <t>EMERGENCY REQUESTS  LIST     Department: Physical Education and Athletics    Program review writer's name Lee-Wheat, Bliss</t>
  </si>
  <si>
    <r>
      <rPr>
        <b/>
        <u/>
        <sz val="10"/>
        <color indexed="8"/>
        <rFont val="Calibri"/>
        <family val="2"/>
      </rPr>
      <t>Instructions:</t>
    </r>
    <r>
      <rPr>
        <sz val="10"/>
        <color indexed="8"/>
        <rFont val="Calibri"/>
        <family val="2"/>
      </rPr>
      <t xml:space="preserve">   This page for emergency requests such as a piece of equipment that broke unexpectedly. </t>
    </r>
  </si>
  <si>
    <r>
      <t xml:space="preserve">Item </t>
    </r>
    <r>
      <rPr>
        <b/>
        <sz val="10"/>
        <color indexed="10"/>
        <rFont val="Calibri"/>
        <family val="2"/>
      </rPr>
      <t xml:space="preserve">including why it was not included as a resource request </t>
    </r>
  </si>
  <si>
    <t>DSA-approved 10'x16' outdoor storage sheds specifically for facility-specific instructional equipment storage on-site in the classroom.  Current storage is not DSA compliant and insufficient for baseball field, soccer field and track classrooms.  At the time of program review it was unknown that existing storage units are not compliant with Department of State Architects requirements for entry. Additionally, insufficient storage currently requires storage of essential instructional equipment at distances from the classroom that impede effective use of instructional time.  </t>
  </si>
  <si>
    <t>Y - new infrastructure needed in one location</t>
  </si>
  <si>
    <t>2 - RP                1 - N</t>
  </si>
  <si>
    <t>New Scoreboard Controller - existing controller failed and we are right in the middle of bastketball season</t>
  </si>
  <si>
    <t>Uniforms - Football uniforms were not ordered while IPBT/viability reviwed program</t>
  </si>
  <si>
    <t>INSTRUCTIONAL EQUIPMENT LIST</t>
  </si>
  <si>
    <r>
      <t xml:space="preserve"> </t>
    </r>
    <r>
      <rPr>
        <b/>
        <u/>
        <sz val="12"/>
        <color indexed="8"/>
        <rFont val="Calibri"/>
        <family val="2"/>
      </rPr>
      <t xml:space="preserve">Department:  </t>
    </r>
    <r>
      <rPr>
        <u/>
        <sz val="10"/>
        <color indexed="8"/>
        <rFont val="Calibri"/>
        <family val="2"/>
      </rPr>
      <t>(Department/Program Name Here)</t>
    </r>
    <r>
      <rPr>
        <b/>
        <u/>
        <sz val="12"/>
        <color indexed="8"/>
        <rFont val="Calibri"/>
        <family val="2"/>
      </rPr>
      <t>, Spring '18  by                                               ,</t>
    </r>
    <r>
      <rPr>
        <u/>
        <sz val="10"/>
        <color indexed="8"/>
        <rFont val="Calibri"/>
        <family val="2"/>
      </rPr>
      <t xml:space="preserve"> program review writer's name</t>
    </r>
    <r>
      <rPr>
        <b/>
        <sz val="12"/>
        <color indexed="8"/>
        <rFont val="Calibri"/>
        <family val="2"/>
      </rPr>
      <t xml:space="preserve">                                                                                                                                                                                                                    (</t>
    </r>
    <r>
      <rPr>
        <b/>
        <sz val="11"/>
        <color indexed="8"/>
        <rFont val="Calibri"/>
        <family val="2"/>
      </rPr>
      <t>Large Value Items that are structurally necessary for program improvement or continuation and cost more then $100,000 per single item</t>
    </r>
    <r>
      <rPr>
        <b/>
        <sz val="12"/>
        <color indexed="8"/>
        <rFont val="Calibri"/>
        <family val="2"/>
      </rPr>
      <t>)</t>
    </r>
  </si>
  <si>
    <r>
      <rPr>
        <b/>
        <u/>
        <sz val="10"/>
        <color indexed="8"/>
        <rFont val="Calibri"/>
        <family val="2"/>
      </rPr>
      <t>Instructions:</t>
    </r>
    <r>
      <rPr>
        <sz val="10"/>
        <color indexed="8"/>
        <rFont val="Calibri"/>
        <family val="2"/>
      </rPr>
      <t xml:space="preserve">  Use this list for large ticket items (even if you don't have an estimated cost of the item.  Examples of "big ticket items" are things like a Planetarium Projector (valued at approximately $400,000), Bleachers for Gymnasium (estimated cost unknown), Electronic Garage Door for Automotive Technology Garage, Stadium Bleacher for Football Field, etc.</t>
    </r>
    <r>
      <rPr>
        <sz val="12"/>
        <color theme="1"/>
        <rFont val="Calibri"/>
        <family val="2"/>
        <scheme val="minor"/>
      </rPr>
      <t xml:space="preserve">
</t>
    </r>
    <r>
      <rPr>
        <b/>
        <sz val="12"/>
        <color indexed="8"/>
        <rFont val="Calibri"/>
        <family val="2"/>
      </rPr>
      <t>This list should be sent to your Dean when you submit your APRU.</t>
    </r>
  </si>
  <si>
    <t>Division - Department /Program</t>
  </si>
  <si>
    <t>Within the APRU is it listed in section V.E.1 or V.F.1?</t>
  </si>
  <si>
    <t>Eligible for Lottery Funding?</t>
  </si>
  <si>
    <t>Eligibile for Instructional Equipment Funding?</t>
  </si>
  <si>
    <t>Eligible for Strong Workforce Funds?            (CTE ONLY)</t>
  </si>
  <si>
    <t>Eligible for Perkins Funds? (CTE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</si>
</sst>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quot;$&quot;#,##0_);[Red]\(&quot;$&quot;#,##0\)"/>
    <numFmt numFmtId="165" formatCode="&quot;$&quot;#,##0.00_);[Red]\(&quot;$&quot;#,##0.00\)"/>
    <numFmt numFmtId="166" formatCode="&quot;$&quot;#,##0.00"/>
  </numFmts>
  <fonts count="24" x14ac:knownFonts="1">
    <font>
      <sz val="12"/>
      <color theme="1"/>
      <name val="Calibri"/>
      <family val="2"/>
      <scheme val="minor"/>
    </font>
    <font>
      <b/>
      <sz val="12"/>
      <color indexed="8"/>
      <name val="Calibri"/>
      <family val="2"/>
    </font>
    <font>
      <sz val="8"/>
      <name val="Calibri"/>
      <family val="2"/>
    </font>
    <font>
      <b/>
      <u/>
      <sz val="12"/>
      <color indexed="8"/>
      <name val="Calibri"/>
      <family val="2"/>
    </font>
    <font>
      <sz val="10"/>
      <color indexed="8"/>
      <name val="Calibri"/>
      <family val="2"/>
    </font>
    <font>
      <b/>
      <sz val="10"/>
      <color indexed="8"/>
      <name val="Calibri"/>
      <family val="2"/>
    </font>
    <font>
      <sz val="9"/>
      <color indexed="8"/>
      <name val="Calibri"/>
      <family val="2"/>
    </font>
    <font>
      <b/>
      <u/>
      <sz val="10"/>
      <color indexed="8"/>
      <name val="Calibri"/>
      <family val="2"/>
    </font>
    <font>
      <b/>
      <sz val="9"/>
      <color indexed="8"/>
      <name val="Calibri"/>
      <family val="2"/>
    </font>
    <font>
      <u/>
      <sz val="10"/>
      <color indexed="8"/>
      <name val="Calibri"/>
      <family val="2"/>
    </font>
    <font>
      <b/>
      <sz val="11"/>
      <color indexed="8"/>
      <name val="Calibri"/>
      <family val="2"/>
    </font>
    <font>
      <b/>
      <sz val="10"/>
      <color indexed="10"/>
      <name val="Calibri"/>
      <family val="2"/>
    </font>
    <font>
      <sz val="12"/>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sz val="11"/>
      <color theme="1"/>
      <name val="Calibri"/>
      <family val="2"/>
      <scheme val="minor"/>
    </font>
    <font>
      <sz val="10"/>
      <color rgb="FF000000"/>
      <name val="Calibri"/>
      <family val="2"/>
    </font>
    <font>
      <sz val="10"/>
      <color theme="1"/>
      <name val="Calibri"/>
      <family val="2"/>
    </font>
    <font>
      <sz val="11"/>
      <color rgb="FF000000"/>
      <name val="Calibri"/>
      <family val="2"/>
      <scheme val="minor"/>
    </font>
    <font>
      <sz val="11"/>
      <color indexed="8"/>
      <name val="Calibri"/>
      <family val="2"/>
      <scheme val="minor"/>
    </font>
  </fonts>
  <fills count="4">
    <fill>
      <patternFill patternType="none"/>
    </fill>
    <fill>
      <patternFill patternType="gray125"/>
    </fill>
    <fill>
      <patternFill patternType="solid">
        <fgColor indexed="9"/>
      </patternFill>
    </fill>
    <fill>
      <patternFill patternType="solid">
        <fgColor theme="0" tint="-0.14999847407452621"/>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top/>
      <bottom/>
      <diagonal/>
    </border>
    <border>
      <left/>
      <right/>
      <top style="thin">
        <color auto="1"/>
      </top>
      <bottom style="thin">
        <color auto="1"/>
      </bottom>
      <diagonal/>
    </border>
    <border>
      <left style="medium">
        <color auto="1"/>
      </left>
      <right/>
      <top style="thin">
        <color auto="1"/>
      </top>
      <bottom/>
      <diagonal/>
    </border>
    <border>
      <left/>
      <right/>
      <top style="thin">
        <color auto="1"/>
      </top>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style="thin">
        <color rgb="FF000000"/>
      </left>
      <right style="thin">
        <color rgb="FF000000"/>
      </right>
      <top/>
      <bottom style="thin">
        <color rgb="FF000000"/>
      </bottom>
      <diagonal/>
    </border>
  </borders>
  <cellStyleXfs count="2">
    <xf numFmtId="0" fontId="0" fillId="0" borderId="0"/>
    <xf numFmtId="44" fontId="12" fillId="0" borderId="0" applyFont="0" applyFill="0" applyBorder="0" applyAlignment="0" applyProtection="0"/>
  </cellStyleXfs>
  <cellXfs count="146">
    <xf numFmtId="0" fontId="0" fillId="0" borderId="0" xfId="0"/>
    <xf numFmtId="0" fontId="14" fillId="0" borderId="0" xfId="0" applyFont="1"/>
    <xf numFmtId="0" fontId="14" fillId="0" borderId="0" xfId="0" applyFont="1" applyBorder="1"/>
    <xf numFmtId="44" fontId="15" fillId="0" borderId="0" xfId="0" applyNumberFormat="1" applyFont="1" applyBorder="1"/>
    <xf numFmtId="0" fontId="15" fillId="0" borderId="0" xfId="0" applyFont="1" applyBorder="1"/>
    <xf numFmtId="0" fontId="16" fillId="0" borderId="2" xfId="0" applyFont="1" applyBorder="1" applyAlignment="1">
      <alignment horizontal="center" vertical="center" wrapText="1"/>
    </xf>
    <xf numFmtId="0" fontId="14" fillId="0" borderId="3" xfId="0" applyFont="1" applyBorder="1"/>
    <xf numFmtId="44" fontId="14" fillId="0" borderId="3" xfId="1" applyFont="1" applyBorder="1"/>
    <xf numFmtId="0" fontId="14" fillId="0" borderId="3" xfId="0" applyFont="1" applyBorder="1" applyAlignment="1">
      <alignment horizontal="center"/>
    </xf>
    <xf numFmtId="0" fontId="17" fillId="0" borderId="4" xfId="0" applyFont="1" applyBorder="1" applyAlignment="1">
      <alignment horizontal="center" vertical="center" wrapText="1"/>
    </xf>
    <xf numFmtId="0" fontId="16" fillId="0" borderId="0" xfId="0" applyFont="1" applyAlignment="1">
      <alignment vertical="top" wrapText="1"/>
    </xf>
    <xf numFmtId="0" fontId="0" fillId="0" borderId="0" xfId="0" applyAlignment="1">
      <alignment horizontal="center"/>
    </xf>
    <xf numFmtId="0" fontId="14" fillId="0" borderId="0" xfId="0" applyFont="1" applyAlignment="1">
      <alignment horizontal="center"/>
    </xf>
    <xf numFmtId="0" fontId="16" fillId="0" borderId="5" xfId="0" applyFont="1" applyBorder="1" applyAlignment="1">
      <alignment horizontal="center" vertical="center" wrapText="1"/>
    </xf>
    <xf numFmtId="44" fontId="14" fillId="0" borderId="6" xfId="0" applyNumberFormat="1" applyFont="1" applyBorder="1"/>
    <xf numFmtId="44" fontId="14" fillId="0" borderId="7" xfId="0" applyNumberFormat="1" applyFont="1" applyBorder="1"/>
    <xf numFmtId="0" fontId="0" fillId="0" borderId="1" xfId="0" applyBorder="1"/>
    <xf numFmtId="0" fontId="17" fillId="0" borderId="8" xfId="0" applyFont="1" applyBorder="1" applyAlignment="1">
      <alignment horizontal="center" vertical="center" wrapText="1"/>
    </xf>
    <xf numFmtId="0" fontId="14" fillId="0" borderId="10" xfId="0" applyFont="1" applyBorder="1"/>
    <xf numFmtId="0" fontId="0" fillId="0" borderId="1" xfId="0" applyBorder="1" applyAlignment="1">
      <alignment horizontal="center"/>
    </xf>
    <xf numFmtId="0" fontId="14" fillId="0" borderId="11" xfId="0" applyFont="1" applyBorder="1" applyAlignment="1">
      <alignment vertical="top" wrapText="1"/>
    </xf>
    <xf numFmtId="0" fontId="14" fillId="0" borderId="11" xfId="0" applyFont="1" applyBorder="1" applyAlignment="1">
      <alignment vertical="top"/>
    </xf>
    <xf numFmtId="0" fontId="16" fillId="0" borderId="12" xfId="0" applyFont="1" applyBorder="1" applyAlignment="1">
      <alignment horizontal="center" vertical="center" wrapText="1"/>
    </xf>
    <xf numFmtId="166" fontId="16" fillId="0" borderId="12" xfId="0" applyNumberFormat="1" applyFont="1" applyBorder="1" applyAlignment="1">
      <alignment horizontal="center" vertical="center" wrapText="1"/>
    </xf>
    <xf numFmtId="0" fontId="17" fillId="0" borderId="13" xfId="0" applyFont="1" applyBorder="1" applyAlignment="1">
      <alignment horizontal="center" vertical="center" wrapText="1"/>
    </xf>
    <xf numFmtId="0" fontId="14" fillId="0" borderId="14" xfId="0" applyFont="1" applyBorder="1" applyAlignment="1">
      <alignment horizontal="left" wrapText="1"/>
    </xf>
    <xf numFmtId="0" fontId="14" fillId="0" borderId="0" xfId="0" applyFont="1" applyBorder="1" applyAlignment="1">
      <alignment horizontal="left" wrapText="1"/>
    </xf>
    <xf numFmtId="0" fontId="16" fillId="3" borderId="5" xfId="0" applyFont="1" applyFill="1" applyBorder="1" applyAlignment="1">
      <alignment horizontal="center" vertical="center" wrapText="1"/>
    </xf>
    <xf numFmtId="44" fontId="15" fillId="0" borderId="1" xfId="0" applyNumberFormat="1" applyFont="1" applyBorder="1" applyAlignment="1">
      <alignment horizontal="left" vertical="center"/>
    </xf>
    <xf numFmtId="0" fontId="14" fillId="0" borderId="1" xfId="0" applyFont="1" applyBorder="1" applyAlignment="1">
      <alignment horizontal="left" wrapText="1"/>
    </xf>
    <xf numFmtId="0" fontId="14" fillId="0" borderId="0" xfId="0" applyFont="1"/>
    <xf numFmtId="0" fontId="16" fillId="3" borderId="1" xfId="0" applyFont="1" applyFill="1" applyBorder="1" applyAlignment="1">
      <alignment horizontal="center" vertical="center" wrapText="1"/>
    </xf>
    <xf numFmtId="0" fontId="16" fillId="0" borderId="1" xfId="0" applyFont="1" applyBorder="1" applyAlignment="1">
      <alignment horizontal="center" vertical="center" wrapText="1"/>
    </xf>
    <xf numFmtId="44" fontId="14" fillId="0" borderId="1" xfId="1" applyFont="1" applyBorder="1"/>
    <xf numFmtId="0" fontId="14" fillId="0" borderId="1" xfId="0" applyFont="1" applyBorder="1" applyAlignment="1">
      <alignment horizontal="center"/>
    </xf>
    <xf numFmtId="44" fontId="23" fillId="2" borderId="1" xfId="1" applyFont="1" applyFill="1" applyBorder="1" applyAlignment="1"/>
    <xf numFmtId="44" fontId="19" fillId="0" borderId="1" xfId="1" applyFont="1" applyBorder="1"/>
    <xf numFmtId="0" fontId="19" fillId="0" borderId="1" xfId="0" applyFont="1" applyBorder="1"/>
    <xf numFmtId="0" fontId="19" fillId="0" borderId="1" xfId="0" applyFont="1" applyBorder="1" applyAlignment="1">
      <alignment horizontal="center"/>
    </xf>
    <xf numFmtId="0" fontId="14" fillId="0" borderId="1" xfId="0" applyFont="1" applyBorder="1"/>
    <xf numFmtId="0" fontId="21" fillId="0" borderId="1" xfId="0" applyFont="1" applyBorder="1"/>
    <xf numFmtId="49" fontId="19" fillId="0" borderId="1" xfId="0" applyNumberFormat="1" applyFont="1" applyFill="1" applyBorder="1" applyAlignment="1"/>
    <xf numFmtId="0" fontId="14" fillId="0" borderId="9" xfId="0" applyFont="1" applyBorder="1"/>
    <xf numFmtId="44" fontId="14" fillId="3" borderId="6" xfId="0" applyNumberFormat="1" applyFont="1" applyFill="1" applyBorder="1"/>
    <xf numFmtId="0" fontId="14" fillId="3" borderId="1" xfId="0" applyFont="1" applyFill="1" applyBorder="1" applyAlignment="1">
      <alignment horizontal="center"/>
    </xf>
    <xf numFmtId="0" fontId="14" fillId="3" borderId="1" xfId="0" applyFont="1" applyFill="1" applyBorder="1"/>
    <xf numFmtId="0" fontId="17"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3" borderId="21" xfId="0" applyFont="1" applyFill="1" applyBorder="1" applyAlignment="1">
      <alignment horizontal="center" vertical="center" wrapText="1"/>
    </xf>
    <xf numFmtId="0" fontId="16" fillId="3" borderId="22" xfId="0" applyFont="1" applyFill="1" applyBorder="1" applyAlignment="1">
      <alignment horizontal="center" vertical="center" wrapText="1"/>
    </xf>
    <xf numFmtId="165" fontId="19" fillId="0" borderId="1" xfId="0" applyNumberFormat="1" applyFont="1" applyBorder="1" applyAlignment="1">
      <alignment vertical="center"/>
    </xf>
    <xf numFmtId="0" fontId="5" fillId="0" borderId="2" xfId="0" applyFont="1" applyBorder="1" applyAlignment="1">
      <alignment horizontal="center" vertical="center" wrapText="1"/>
    </xf>
    <xf numFmtId="0" fontId="14" fillId="0" borderId="23" xfId="0" applyFont="1" applyBorder="1" applyAlignment="1">
      <alignment horizontal="center"/>
    </xf>
    <xf numFmtId="0" fontId="19" fillId="0" borderId="23" xfId="0" applyFont="1" applyBorder="1"/>
    <xf numFmtId="0" fontId="21" fillId="0" borderId="23" xfId="0" applyFont="1" applyBorder="1"/>
    <xf numFmtId="44" fontId="19" fillId="0" borderId="23" xfId="1" applyFont="1" applyBorder="1"/>
    <xf numFmtId="0" fontId="14" fillId="3" borderId="23" xfId="0" applyFont="1" applyFill="1" applyBorder="1" applyAlignment="1">
      <alignment horizontal="center"/>
    </xf>
    <xf numFmtId="0" fontId="14" fillId="3" borderId="23" xfId="0" applyFont="1" applyFill="1" applyBorder="1"/>
    <xf numFmtId="0" fontId="19" fillId="0" borderId="1" xfId="0" applyFont="1" applyBorder="1" applyAlignment="1">
      <alignment horizontal="left"/>
    </xf>
    <xf numFmtId="0" fontId="19" fillId="0" borderId="23" xfId="0" applyFont="1" applyBorder="1" applyAlignment="1">
      <alignment horizontal="center"/>
    </xf>
    <xf numFmtId="0" fontId="19" fillId="0" borderId="23" xfId="0" applyFont="1" applyBorder="1" applyAlignment="1">
      <alignment horizontal="left"/>
    </xf>
    <xf numFmtId="0" fontId="14" fillId="0" borderId="23" xfId="0" applyFont="1" applyBorder="1"/>
    <xf numFmtId="0" fontId="20" fillId="0" borderId="23" xfId="0" applyFont="1" applyBorder="1"/>
    <xf numFmtId="0" fontId="22" fillId="0" borderId="23" xfId="0" applyFont="1" applyBorder="1"/>
    <xf numFmtId="0" fontId="22" fillId="0" borderId="23" xfId="0" applyFont="1" applyBorder="1" applyAlignment="1">
      <alignment horizontal="left"/>
    </xf>
    <xf numFmtId="44" fontId="22" fillId="0" borderId="23" xfId="1" applyFont="1" applyBorder="1"/>
    <xf numFmtId="0" fontId="22" fillId="0" borderId="23" xfId="0" applyFont="1" applyBorder="1" applyAlignment="1">
      <alignment horizontal="center"/>
    </xf>
    <xf numFmtId="165" fontId="19" fillId="0" borderId="23" xfId="0" applyNumberFormat="1" applyFont="1" applyBorder="1" applyAlignment="1">
      <alignment vertical="center"/>
    </xf>
    <xf numFmtId="44" fontId="14" fillId="3" borderId="23" xfId="0" applyNumberFormat="1" applyFont="1" applyFill="1" applyBorder="1"/>
    <xf numFmtId="0" fontId="16" fillId="3" borderId="23" xfId="0" applyFont="1" applyFill="1" applyBorder="1" applyAlignment="1">
      <alignment horizontal="center" vertical="center" wrapText="1"/>
    </xf>
    <xf numFmtId="0" fontId="4" fillId="0" borderId="23" xfId="0" applyFont="1" applyBorder="1" applyAlignment="1">
      <alignment wrapText="1"/>
    </xf>
    <xf numFmtId="0" fontId="14" fillId="0" borderId="23" xfId="0" applyFont="1" applyFill="1" applyBorder="1" applyAlignment="1">
      <alignment vertical="top" wrapText="1"/>
    </xf>
    <xf numFmtId="0" fontId="14" fillId="0" borderId="23" xfId="0" applyFont="1" applyFill="1" applyBorder="1" applyAlignment="1">
      <alignment vertical="top"/>
    </xf>
    <xf numFmtId="0" fontId="18" fillId="0" borderId="23" xfId="0" applyFont="1" applyFill="1" applyBorder="1" applyAlignment="1">
      <alignment vertical="top" wrapText="1"/>
    </xf>
    <xf numFmtId="0" fontId="14" fillId="0" borderId="23" xfId="0" applyFont="1" applyFill="1" applyBorder="1" applyAlignment="1">
      <alignment horizontal="left" vertical="top"/>
    </xf>
    <xf numFmtId="44" fontId="14" fillId="0" borderId="23" xfId="1" applyFont="1" applyFill="1" applyBorder="1"/>
    <xf numFmtId="0" fontId="14" fillId="0" borderId="23" xfId="0" applyFont="1" applyFill="1" applyBorder="1" applyAlignment="1">
      <alignment horizontal="center"/>
    </xf>
    <xf numFmtId="0" fontId="23" fillId="2" borderId="23" xfId="0" applyNumberFormat="1" applyFont="1" applyFill="1" applyBorder="1" applyAlignment="1"/>
    <xf numFmtId="49" fontId="4" fillId="2" borderId="23" xfId="0" applyNumberFormat="1" applyFont="1" applyFill="1" applyBorder="1" applyAlignment="1"/>
    <xf numFmtId="49" fontId="23" fillId="2" borderId="23" xfId="0" applyNumberFormat="1" applyFont="1" applyFill="1" applyBorder="1" applyAlignment="1"/>
    <xf numFmtId="49" fontId="23" fillId="2" borderId="23" xfId="0" applyNumberFormat="1" applyFont="1" applyFill="1" applyBorder="1" applyAlignment="1">
      <alignment horizontal="left"/>
    </xf>
    <xf numFmtId="44" fontId="23" fillId="2" borderId="23" xfId="1" applyFont="1" applyFill="1" applyBorder="1" applyAlignment="1"/>
    <xf numFmtId="1" fontId="23" fillId="2" borderId="23" xfId="0" applyNumberFormat="1" applyFont="1" applyFill="1" applyBorder="1" applyAlignment="1">
      <alignment horizontal="center"/>
    </xf>
    <xf numFmtId="0" fontId="19" fillId="2" borderId="23" xfId="0" applyNumberFormat="1" applyFont="1" applyFill="1" applyBorder="1" applyAlignment="1">
      <alignment vertical="top"/>
    </xf>
    <xf numFmtId="0" fontId="23" fillId="2" borderId="23" xfId="0" applyNumberFormat="1" applyFont="1" applyFill="1" applyBorder="1" applyAlignment="1">
      <alignment horizontal="center"/>
    </xf>
    <xf numFmtId="0" fontId="23" fillId="2" borderId="23" xfId="0" applyNumberFormat="1" applyFont="1" applyFill="1" applyBorder="1" applyAlignment="1">
      <alignment vertical="top"/>
    </xf>
    <xf numFmtId="49" fontId="4" fillId="2" borderId="23" xfId="0" applyNumberFormat="1" applyFont="1" applyFill="1" applyBorder="1" applyAlignment="1">
      <alignment vertical="top"/>
    </xf>
    <xf numFmtId="49" fontId="23" fillId="2" borderId="23" xfId="0" applyNumberFormat="1" applyFont="1" applyFill="1" applyBorder="1" applyAlignment="1">
      <alignment vertical="top"/>
    </xf>
    <xf numFmtId="49" fontId="23" fillId="2" borderId="23" xfId="0" applyNumberFormat="1" applyFont="1" applyFill="1" applyBorder="1" applyAlignment="1">
      <alignment horizontal="left" vertical="top"/>
    </xf>
    <xf numFmtId="0" fontId="23" fillId="2" borderId="23" xfId="0" applyNumberFormat="1" applyFont="1" applyFill="1" applyBorder="1" applyAlignment="1">
      <alignment horizontal="center" vertical="top"/>
    </xf>
    <xf numFmtId="0" fontId="21" fillId="0" borderId="23" xfId="0" applyFont="1" applyFill="1" applyBorder="1" applyAlignment="1">
      <alignment horizontal="left" vertical="top" wrapText="1"/>
    </xf>
    <xf numFmtId="44" fontId="19" fillId="0" borderId="23" xfId="1" applyFont="1" applyFill="1" applyBorder="1" applyAlignment="1">
      <alignment horizontal="center" vertical="top" wrapText="1"/>
    </xf>
    <xf numFmtId="0" fontId="21" fillId="0" borderId="23" xfId="0" applyFont="1" applyBorder="1" applyAlignment="1">
      <alignment horizontal="left"/>
    </xf>
    <xf numFmtId="44" fontId="19" fillId="0" borderId="23" xfId="1" applyFont="1" applyBorder="1" applyAlignment="1">
      <alignment horizontal="center"/>
    </xf>
    <xf numFmtId="0" fontId="4" fillId="0" borderId="23" xfId="0" applyFont="1" applyBorder="1" applyAlignment="1">
      <alignment horizontal="left"/>
    </xf>
    <xf numFmtId="49" fontId="19" fillId="0" borderId="23" xfId="0" applyNumberFormat="1" applyFont="1" applyFill="1" applyBorder="1" applyAlignment="1"/>
    <xf numFmtId="0" fontId="4" fillId="0" borderId="23" xfId="0" applyFont="1" applyBorder="1"/>
    <xf numFmtId="0" fontId="16" fillId="0" borderId="23" xfId="0" applyFont="1" applyBorder="1" applyAlignment="1">
      <alignment horizontal="center" vertical="center" wrapText="1"/>
    </xf>
    <xf numFmtId="0" fontId="14" fillId="0" borderId="23" xfId="0" applyFont="1" applyBorder="1" applyAlignment="1">
      <alignment vertical="top" wrapText="1"/>
    </xf>
    <xf numFmtId="0" fontId="14" fillId="0" borderId="23" xfId="0" applyFont="1" applyBorder="1" applyAlignment="1">
      <alignment vertical="top"/>
    </xf>
    <xf numFmtId="44" fontId="14" fillId="0" borderId="23" xfId="1" applyFont="1" applyBorder="1"/>
    <xf numFmtId="44" fontId="15" fillId="0" borderId="23" xfId="0" applyNumberFormat="1" applyFont="1" applyBorder="1" applyAlignment="1">
      <alignment horizontal="left" vertical="center"/>
    </xf>
    <xf numFmtId="165" fontId="0" fillId="0" borderId="1" xfId="0" applyNumberFormat="1" applyBorder="1"/>
    <xf numFmtId="0" fontId="0" fillId="0" borderId="12" xfId="0" applyBorder="1"/>
    <xf numFmtId="0" fontId="0" fillId="0" borderId="23" xfId="0" applyBorder="1"/>
    <xf numFmtId="0" fontId="0" fillId="0" borderId="6" xfId="0" applyBorder="1"/>
    <xf numFmtId="0" fontId="0" fillId="0" borderId="9" xfId="0" applyBorder="1"/>
    <xf numFmtId="44" fontId="15" fillId="0" borderId="0" xfId="0" applyNumberFormat="1" applyFont="1"/>
    <xf numFmtId="0" fontId="14" fillId="0" borderId="1" xfId="0" applyFont="1" applyBorder="1" applyAlignment="1">
      <alignment horizontal="center" wrapText="1"/>
    </xf>
    <xf numFmtId="0" fontId="0" fillId="0" borderId="0" xfId="0" applyAlignment="1">
      <alignment horizontal="center"/>
    </xf>
    <xf numFmtId="0" fontId="0" fillId="0" borderId="11" xfId="0" applyBorder="1"/>
    <xf numFmtId="0" fontId="19" fillId="0" borderId="24" xfId="0" applyFont="1" applyBorder="1"/>
    <xf numFmtId="0" fontId="0" fillId="0" borderId="25" xfId="0" applyBorder="1"/>
    <xf numFmtId="44" fontId="14" fillId="3" borderId="26" xfId="0" applyNumberFormat="1" applyFont="1" applyFill="1" applyBorder="1"/>
    <xf numFmtId="0" fontId="14" fillId="3" borderId="11" xfId="0" applyFont="1" applyFill="1" applyBorder="1" applyAlignment="1">
      <alignment horizontal="center"/>
    </xf>
    <xf numFmtId="44" fontId="23" fillId="2" borderId="12" xfId="1" applyFont="1" applyFill="1" applyBorder="1" applyAlignment="1"/>
    <xf numFmtId="44" fontId="14" fillId="3" borderId="27" xfId="0" applyNumberFormat="1" applyFont="1" applyFill="1" applyBorder="1"/>
    <xf numFmtId="0" fontId="14" fillId="3" borderId="12" xfId="0" applyFont="1" applyFill="1" applyBorder="1" applyAlignment="1">
      <alignment horizontal="center"/>
    </xf>
    <xf numFmtId="0" fontId="14" fillId="3" borderId="12" xfId="0" applyFont="1" applyFill="1" applyBorder="1"/>
    <xf numFmtId="164" fontId="0" fillId="0" borderId="1" xfId="0" applyNumberFormat="1" applyBorder="1"/>
    <xf numFmtId="165" fontId="0" fillId="0" borderId="11" xfId="0" applyNumberFormat="1" applyBorder="1"/>
    <xf numFmtId="165" fontId="0" fillId="0" borderId="23" xfId="0" applyNumberFormat="1" applyBorder="1"/>
    <xf numFmtId="0" fontId="16" fillId="0" borderId="24" xfId="0" applyFont="1" applyBorder="1" applyAlignment="1">
      <alignment horizontal="center" vertical="center" wrapText="1"/>
    </xf>
    <xf numFmtId="165" fontId="19" fillId="0" borderId="11" xfId="0" applyNumberFormat="1" applyFont="1" applyBorder="1" applyAlignment="1">
      <alignment vertical="center"/>
    </xf>
    <xf numFmtId="0" fontId="16" fillId="0" borderId="28" xfId="0" applyFont="1" applyBorder="1" applyAlignment="1">
      <alignment horizontal="center" vertical="center" wrapText="1"/>
    </xf>
    <xf numFmtId="0" fontId="0" fillId="0" borderId="28" xfId="0" applyBorder="1"/>
    <xf numFmtId="165" fontId="0" fillId="0" borderId="28" xfId="0" applyNumberFormat="1" applyBorder="1"/>
    <xf numFmtId="165" fontId="19" fillId="0" borderId="12" xfId="0" applyNumberFormat="1" applyFont="1" applyBorder="1" applyAlignment="1">
      <alignment vertical="center"/>
    </xf>
    <xf numFmtId="0" fontId="14" fillId="3" borderId="28" xfId="0" applyFont="1" applyFill="1" applyBorder="1" applyAlignment="1">
      <alignment horizontal="center"/>
    </xf>
    <xf numFmtId="0" fontId="14" fillId="0" borderId="0" xfId="0" applyFont="1" applyBorder="1" applyAlignment="1">
      <alignment horizontal="center"/>
    </xf>
    <xf numFmtId="0" fontId="15" fillId="0" borderId="6"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9" xfId="0" applyFont="1" applyBorder="1" applyAlignment="1">
      <alignment horizontal="center" vertical="center" wrapText="1"/>
    </xf>
    <xf numFmtId="0" fontId="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1" xfId="0" applyFont="1" applyBorder="1" applyAlignment="1">
      <alignment horizontal="center" wrapText="1"/>
    </xf>
    <xf numFmtId="0" fontId="5" fillId="0" borderId="6" xfId="0" applyFont="1" applyBorder="1" applyAlignment="1">
      <alignment horizontal="center" vertical="center" wrapText="1"/>
    </xf>
    <xf numFmtId="0" fontId="4" fillId="0" borderId="16" xfId="0" applyFont="1" applyBorder="1" applyAlignment="1">
      <alignment horizontal="left" wrapText="1"/>
    </xf>
    <xf numFmtId="0" fontId="14" fillId="0" borderId="17" xfId="0" applyFont="1" applyBorder="1" applyAlignment="1">
      <alignment horizontal="left" wrapText="1"/>
    </xf>
    <xf numFmtId="0" fontId="14" fillId="0" borderId="18" xfId="0" applyFont="1" applyBorder="1" applyAlignment="1">
      <alignment horizontal="center" wrapText="1"/>
    </xf>
    <xf numFmtId="0" fontId="13" fillId="0" borderId="0" xfId="0" applyFont="1" applyAlignment="1">
      <alignment horizontal="center"/>
    </xf>
    <xf numFmtId="0" fontId="0" fillId="0" borderId="0" xfId="0" applyAlignment="1">
      <alignment horizontal="center"/>
    </xf>
    <xf numFmtId="0" fontId="13" fillId="0" borderId="14" xfId="0" applyFont="1" applyBorder="1" applyAlignment="1">
      <alignment horizontal="center" vertical="center" wrapText="1"/>
    </xf>
    <xf numFmtId="0" fontId="13" fillId="0" borderId="0" xfId="0" applyFont="1" applyBorder="1" applyAlignment="1">
      <alignment horizontal="center" vertical="center" wrapText="1"/>
    </xf>
    <xf numFmtId="0" fontId="0" fillId="0" borderId="14" xfId="0" applyBorder="1" applyAlignment="1">
      <alignment horizontal="left" wrapText="1"/>
    </xf>
    <xf numFmtId="0" fontId="0" fillId="0" borderId="0" xfId="0" applyBorder="1" applyAlignment="1">
      <alignment horizontal="left" wrapText="1"/>
    </xf>
  </cellXfs>
  <cellStyles count="2">
    <cellStyle name="Currency" xfId="1" builtinId="4"/>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48575"/>
  <sheetViews>
    <sheetView tabSelected="1" zoomScale="111" workbookViewId="0">
      <selection activeCell="C57" sqref="C57"/>
    </sheetView>
  </sheetViews>
  <sheetFormatPr baseColWidth="10" defaultColWidth="10.83203125" defaultRowHeight="14" x14ac:dyDescent="0.2"/>
  <cols>
    <col min="1" max="1" width="10.83203125" style="1"/>
    <col min="2" max="2" width="6.1640625" style="1" customWidth="1"/>
    <col min="3" max="3" width="49.1640625" style="1" customWidth="1"/>
    <col min="4" max="4" width="8.6640625" style="1" customWidth="1"/>
    <col min="5" max="6" width="8.33203125" style="1" customWidth="1"/>
    <col min="7" max="7" width="9.6640625" style="1" customWidth="1"/>
    <col min="8" max="8" width="8.33203125" style="1" customWidth="1"/>
    <col min="9" max="9" width="10.1640625" style="1" bestFit="1" customWidth="1"/>
    <col min="10" max="10" width="6" style="1" customWidth="1"/>
    <col min="11" max="11" width="10" style="1" customWidth="1"/>
    <col min="12" max="12" width="10.83203125" style="1" customWidth="1"/>
    <col min="13" max="16" width="10.83203125" style="12"/>
    <col min="17" max="17" width="12.33203125" style="1" bestFit="1" customWidth="1"/>
    <col min="18" max="16384" width="10.83203125" style="1"/>
  </cols>
  <sheetData>
    <row r="1" spans="1:18" x14ac:dyDescent="0.2">
      <c r="A1" s="30"/>
      <c r="B1" s="129" t="s">
        <v>0</v>
      </c>
      <c r="C1" s="129"/>
      <c r="D1" s="129"/>
      <c r="E1" s="129"/>
      <c r="F1" s="129"/>
      <c r="G1" s="129"/>
      <c r="H1" s="129"/>
      <c r="I1" s="129"/>
      <c r="J1" s="129"/>
      <c r="K1" s="129"/>
      <c r="L1" s="129"/>
      <c r="Q1" s="30"/>
      <c r="R1" s="30"/>
    </row>
    <row r="2" spans="1:18" ht="36" customHeight="1" x14ac:dyDescent="0.2">
      <c r="A2" s="30"/>
      <c r="B2" s="130" t="s">
        <v>1</v>
      </c>
      <c r="C2" s="131"/>
      <c r="D2" s="131"/>
      <c r="E2" s="131"/>
      <c r="F2" s="131"/>
      <c r="G2" s="131"/>
      <c r="H2" s="131"/>
      <c r="I2" s="131"/>
      <c r="J2" s="131"/>
      <c r="K2" s="131"/>
      <c r="L2" s="131"/>
      <c r="M2" s="131"/>
      <c r="N2" s="131"/>
      <c r="O2" s="131"/>
      <c r="P2" s="132"/>
      <c r="Q2" s="30"/>
      <c r="R2" s="30"/>
    </row>
    <row r="3" spans="1:18" ht="93.75" customHeight="1" x14ac:dyDescent="0.2">
      <c r="A3" s="30"/>
      <c r="B3" s="133" t="s">
        <v>2</v>
      </c>
      <c r="C3" s="134"/>
      <c r="D3" s="134"/>
      <c r="E3" s="134"/>
      <c r="F3" s="134"/>
      <c r="G3" s="134"/>
      <c r="H3" s="134"/>
      <c r="I3" s="134"/>
      <c r="J3" s="134"/>
      <c r="K3" s="134"/>
      <c r="L3" s="134"/>
      <c r="M3" s="134"/>
      <c r="N3" s="134"/>
      <c r="O3" s="134"/>
      <c r="P3" s="134"/>
      <c r="Q3" s="30"/>
      <c r="R3" s="30"/>
    </row>
    <row r="4" spans="1:18" ht="21" customHeight="1" thickBot="1" x14ac:dyDescent="0.25">
      <c r="A4" s="30"/>
      <c r="B4" s="25"/>
      <c r="C4" s="26"/>
      <c r="D4" s="26"/>
      <c r="E4" s="26"/>
      <c r="F4" s="26"/>
      <c r="G4" s="26"/>
      <c r="H4" s="26"/>
      <c r="I4" s="26"/>
      <c r="J4" s="26"/>
      <c r="K4" s="26"/>
      <c r="L4" s="29"/>
      <c r="M4" s="135" t="s">
        <v>3</v>
      </c>
      <c r="N4" s="135"/>
      <c r="O4" s="135"/>
      <c r="P4" s="135"/>
      <c r="Q4" s="135"/>
      <c r="R4" s="30"/>
    </row>
    <row r="5" spans="1:18" s="10" customFormat="1" ht="65" x14ac:dyDescent="0.2">
      <c r="A5" s="47" t="s">
        <v>4</v>
      </c>
      <c r="B5" s="46" t="s">
        <v>5</v>
      </c>
      <c r="C5" s="47" t="s">
        <v>6</v>
      </c>
      <c r="D5" s="47" t="s">
        <v>7</v>
      </c>
      <c r="E5" s="47" t="s">
        <v>8</v>
      </c>
      <c r="F5" s="47" t="s">
        <v>9</v>
      </c>
      <c r="G5" s="47" t="s">
        <v>10</v>
      </c>
      <c r="H5" s="47" t="s">
        <v>11</v>
      </c>
      <c r="I5" s="47" t="s">
        <v>12</v>
      </c>
      <c r="J5" s="47" t="s">
        <v>13</v>
      </c>
      <c r="K5" s="47" t="s">
        <v>14</v>
      </c>
      <c r="L5" s="48" t="s">
        <v>15</v>
      </c>
      <c r="M5" s="49" t="s">
        <v>16</v>
      </c>
      <c r="N5" s="49" t="s">
        <v>17</v>
      </c>
      <c r="O5" s="49" t="s">
        <v>18</v>
      </c>
      <c r="P5" s="49" t="s">
        <v>19</v>
      </c>
      <c r="Q5" s="49" t="s">
        <v>20</v>
      </c>
    </row>
    <row r="6" spans="1:18" s="10" customFormat="1" ht="15" x14ac:dyDescent="0.2">
      <c r="A6" s="61" t="s">
        <v>21</v>
      </c>
      <c r="B6" s="53"/>
      <c r="C6" s="62" t="s">
        <v>22</v>
      </c>
      <c r="D6" s="63" t="s">
        <v>23</v>
      </c>
      <c r="E6" s="63" t="s">
        <v>24</v>
      </c>
      <c r="F6" s="63" t="s">
        <v>24</v>
      </c>
      <c r="G6" s="64" t="s">
        <v>25</v>
      </c>
      <c r="H6" s="64">
        <v>3</v>
      </c>
      <c r="I6" s="65">
        <v>250</v>
      </c>
      <c r="J6" s="66">
        <v>4</v>
      </c>
      <c r="K6" s="67">
        <f>I6*J6*1.1</f>
        <v>1100</v>
      </c>
      <c r="L6" s="68">
        <f>K6</f>
        <v>1100</v>
      </c>
      <c r="M6" s="69" t="s">
        <v>24</v>
      </c>
      <c r="N6" s="69" t="s">
        <v>26</v>
      </c>
      <c r="O6" s="69" t="s">
        <v>27</v>
      </c>
      <c r="P6" s="69" t="s">
        <v>27</v>
      </c>
      <c r="Q6" s="69"/>
    </row>
    <row r="7" spans="1:18" s="10" customFormat="1" ht="30" x14ac:dyDescent="0.2">
      <c r="A7" s="61" t="s">
        <v>21</v>
      </c>
      <c r="B7" s="53"/>
      <c r="C7" s="70" t="s">
        <v>28</v>
      </c>
      <c r="D7" s="53" t="s">
        <v>23</v>
      </c>
      <c r="E7" s="53" t="s">
        <v>24</v>
      </c>
      <c r="F7" s="53" t="s">
        <v>24</v>
      </c>
      <c r="G7" s="60" t="s">
        <v>25</v>
      </c>
      <c r="H7" s="60">
        <v>5</v>
      </c>
      <c r="I7" s="55">
        <v>450</v>
      </c>
      <c r="J7" s="59">
        <v>1</v>
      </c>
      <c r="K7" s="67">
        <f t="shared" ref="K7:K71" si="0">I7*J7*1.1</f>
        <v>495.00000000000006</v>
      </c>
      <c r="L7" s="68">
        <f t="shared" ref="L7:L71" si="1">K7</f>
        <v>495.00000000000006</v>
      </c>
      <c r="M7" s="69" t="s">
        <v>24</v>
      </c>
      <c r="N7" s="69" t="s">
        <v>26</v>
      </c>
      <c r="O7" s="69" t="s">
        <v>27</v>
      </c>
      <c r="P7" s="69" t="s">
        <v>27</v>
      </c>
      <c r="Q7" s="57"/>
    </row>
    <row r="8" spans="1:18" s="10" customFormat="1" ht="15" x14ac:dyDescent="0.2">
      <c r="A8" s="61" t="s">
        <v>21</v>
      </c>
      <c r="B8" s="53"/>
      <c r="C8" s="54" t="s">
        <v>29</v>
      </c>
      <c r="D8" s="53" t="s">
        <v>23</v>
      </c>
      <c r="E8" s="53" t="s">
        <v>24</v>
      </c>
      <c r="F8" s="53" t="s">
        <v>24</v>
      </c>
      <c r="G8" s="60" t="s">
        <v>24</v>
      </c>
      <c r="H8" s="60">
        <v>5</v>
      </c>
      <c r="I8" s="55">
        <v>225</v>
      </c>
      <c r="J8" s="59">
        <v>3</v>
      </c>
      <c r="K8" s="67">
        <f t="shared" si="0"/>
        <v>742.50000000000011</v>
      </c>
      <c r="L8" s="68">
        <f t="shared" si="1"/>
        <v>742.50000000000011</v>
      </c>
      <c r="M8" s="69" t="s">
        <v>24</v>
      </c>
      <c r="N8" s="69" t="s">
        <v>26</v>
      </c>
      <c r="O8" s="69" t="s">
        <v>27</v>
      </c>
      <c r="P8" s="69" t="s">
        <v>27</v>
      </c>
      <c r="Q8" s="69"/>
    </row>
    <row r="9" spans="1:18" s="10" customFormat="1" ht="15" x14ac:dyDescent="0.2">
      <c r="A9" s="61" t="s">
        <v>21</v>
      </c>
      <c r="B9" s="53"/>
      <c r="C9" s="54" t="s">
        <v>30</v>
      </c>
      <c r="D9" s="53" t="s">
        <v>23</v>
      </c>
      <c r="E9" s="53" t="s">
        <v>24</v>
      </c>
      <c r="F9" s="53" t="s">
        <v>26</v>
      </c>
      <c r="G9" s="60" t="s">
        <v>24</v>
      </c>
      <c r="H9" s="60">
        <v>3</v>
      </c>
      <c r="I9" s="55">
        <v>250</v>
      </c>
      <c r="J9" s="59">
        <v>5</v>
      </c>
      <c r="K9" s="67">
        <f t="shared" si="0"/>
        <v>1375</v>
      </c>
      <c r="L9" s="68">
        <f t="shared" si="1"/>
        <v>1375</v>
      </c>
      <c r="M9" s="69" t="s">
        <v>24</v>
      </c>
      <c r="N9" s="69" t="s">
        <v>26</v>
      </c>
      <c r="O9" s="69" t="s">
        <v>27</v>
      </c>
      <c r="P9" s="69" t="s">
        <v>27</v>
      </c>
      <c r="Q9" s="69"/>
    </row>
    <row r="10" spans="1:18" ht="17" customHeight="1" x14ac:dyDescent="0.2">
      <c r="A10" s="61" t="s">
        <v>21</v>
      </c>
      <c r="B10" s="53"/>
      <c r="C10" s="54" t="s">
        <v>31</v>
      </c>
      <c r="D10" s="53" t="s">
        <v>23</v>
      </c>
      <c r="E10" s="53" t="s">
        <v>24</v>
      </c>
      <c r="F10" s="53" t="s">
        <v>24</v>
      </c>
      <c r="G10" s="60" t="s">
        <v>24</v>
      </c>
      <c r="H10" s="60">
        <v>3</v>
      </c>
      <c r="I10" s="55">
        <v>1500</v>
      </c>
      <c r="J10" s="59">
        <v>2</v>
      </c>
      <c r="K10" s="67">
        <f t="shared" si="0"/>
        <v>3300.0000000000005</v>
      </c>
      <c r="L10" s="68">
        <f t="shared" si="1"/>
        <v>3300.0000000000005</v>
      </c>
      <c r="M10" s="56" t="s">
        <v>24</v>
      </c>
      <c r="N10" s="56" t="s">
        <v>26</v>
      </c>
      <c r="O10" s="56" t="s">
        <v>27</v>
      </c>
      <c r="P10" s="56" t="s">
        <v>27</v>
      </c>
      <c r="Q10" s="69"/>
      <c r="R10" s="30"/>
    </row>
    <row r="11" spans="1:18" ht="17" customHeight="1" x14ac:dyDescent="0.2">
      <c r="A11" s="61" t="s">
        <v>21</v>
      </c>
      <c r="B11" s="53"/>
      <c r="C11" s="54" t="s">
        <v>32</v>
      </c>
      <c r="D11" s="53" t="s">
        <v>23</v>
      </c>
      <c r="E11" s="53" t="s">
        <v>24</v>
      </c>
      <c r="F11" s="53" t="s">
        <v>24</v>
      </c>
      <c r="G11" s="60" t="s">
        <v>33</v>
      </c>
      <c r="H11" s="60">
        <v>3</v>
      </c>
      <c r="I11" s="55">
        <v>225</v>
      </c>
      <c r="J11" s="59">
        <v>5</v>
      </c>
      <c r="K11" s="67">
        <f t="shared" si="0"/>
        <v>1237.5</v>
      </c>
      <c r="L11" s="68">
        <f t="shared" si="1"/>
        <v>1237.5</v>
      </c>
      <c r="M11" s="56" t="s">
        <v>24</v>
      </c>
      <c r="N11" s="56" t="s">
        <v>26</v>
      </c>
      <c r="O11" s="56" t="s">
        <v>27</v>
      </c>
      <c r="P11" s="56" t="s">
        <v>27</v>
      </c>
      <c r="Q11" s="69"/>
      <c r="R11" s="30"/>
    </row>
    <row r="12" spans="1:18" ht="17" customHeight="1" x14ac:dyDescent="0.2">
      <c r="A12" s="61" t="s">
        <v>21</v>
      </c>
      <c r="B12" s="53"/>
      <c r="C12" s="54" t="s">
        <v>34</v>
      </c>
      <c r="D12" s="53" t="s">
        <v>23</v>
      </c>
      <c r="E12" s="53" t="s">
        <v>24</v>
      </c>
      <c r="F12" s="53" t="s">
        <v>24</v>
      </c>
      <c r="G12" s="60" t="s">
        <v>33</v>
      </c>
      <c r="H12" s="60">
        <v>1</v>
      </c>
      <c r="I12" s="55">
        <v>25</v>
      </c>
      <c r="J12" s="59">
        <v>50</v>
      </c>
      <c r="K12" s="67">
        <f t="shared" si="0"/>
        <v>1375</v>
      </c>
      <c r="L12" s="68">
        <f t="shared" si="1"/>
        <v>1375</v>
      </c>
      <c r="M12" s="56" t="s">
        <v>35</v>
      </c>
      <c r="N12" s="56" t="s">
        <v>24</v>
      </c>
      <c r="O12" s="56" t="s">
        <v>27</v>
      </c>
      <c r="P12" s="56" t="s">
        <v>27</v>
      </c>
      <c r="Q12" s="69"/>
      <c r="R12" s="30"/>
    </row>
    <row r="13" spans="1:18" ht="17" customHeight="1" x14ac:dyDescent="0.2">
      <c r="A13" s="61" t="s">
        <v>21</v>
      </c>
      <c r="B13" s="53"/>
      <c r="C13" s="54" t="s">
        <v>36</v>
      </c>
      <c r="D13" s="53" t="s">
        <v>23</v>
      </c>
      <c r="E13" s="53" t="s">
        <v>24</v>
      </c>
      <c r="F13" s="53" t="s">
        <v>24</v>
      </c>
      <c r="G13" s="60" t="s">
        <v>33</v>
      </c>
      <c r="H13" s="60">
        <v>3</v>
      </c>
      <c r="I13" s="55">
        <v>3700</v>
      </c>
      <c r="J13" s="59">
        <v>2</v>
      </c>
      <c r="K13" s="67">
        <f t="shared" si="0"/>
        <v>8140.0000000000009</v>
      </c>
      <c r="L13" s="68">
        <f t="shared" si="1"/>
        <v>8140.0000000000009</v>
      </c>
      <c r="M13" s="56" t="s">
        <v>24</v>
      </c>
      <c r="N13" s="56" t="s">
        <v>26</v>
      </c>
      <c r="O13" s="56" t="s">
        <v>27</v>
      </c>
      <c r="P13" s="56" t="s">
        <v>27</v>
      </c>
      <c r="Q13" s="69"/>
      <c r="R13" s="30"/>
    </row>
    <row r="14" spans="1:18" ht="17" customHeight="1" x14ac:dyDescent="0.2">
      <c r="A14" s="61" t="s">
        <v>21</v>
      </c>
      <c r="B14" s="52"/>
      <c r="C14" s="71" t="s">
        <v>37</v>
      </c>
      <c r="D14" s="72" t="s">
        <v>23</v>
      </c>
      <c r="E14" s="73" t="s">
        <v>24</v>
      </c>
      <c r="F14" s="72" t="s">
        <v>24</v>
      </c>
      <c r="G14" s="74" t="s">
        <v>33</v>
      </c>
      <c r="H14" s="60">
        <v>1</v>
      </c>
      <c r="I14" s="75">
        <v>280</v>
      </c>
      <c r="J14" s="76">
        <v>5</v>
      </c>
      <c r="K14" s="67">
        <f t="shared" si="0"/>
        <v>1540.0000000000002</v>
      </c>
      <c r="L14" s="68">
        <f t="shared" si="1"/>
        <v>1540.0000000000002</v>
      </c>
      <c r="M14" s="56" t="s">
        <v>35</v>
      </c>
      <c r="N14" s="56" t="s">
        <v>24</v>
      </c>
      <c r="O14" s="56" t="s">
        <v>27</v>
      </c>
      <c r="P14" s="56" t="s">
        <v>27</v>
      </c>
      <c r="Q14" s="69"/>
      <c r="R14" s="30"/>
    </row>
    <row r="15" spans="1:18" ht="15" x14ac:dyDescent="0.2">
      <c r="A15" s="61" t="s">
        <v>21</v>
      </c>
      <c r="B15" s="53" t="s">
        <v>38</v>
      </c>
      <c r="C15" s="54" t="s">
        <v>39</v>
      </c>
      <c r="D15" s="53" t="s">
        <v>23</v>
      </c>
      <c r="E15" s="53" t="s">
        <v>24</v>
      </c>
      <c r="F15" s="53" t="s">
        <v>24</v>
      </c>
      <c r="G15" s="60" t="s">
        <v>33</v>
      </c>
      <c r="H15" s="60">
        <v>1</v>
      </c>
      <c r="I15" s="55">
        <v>80</v>
      </c>
      <c r="J15" s="59">
        <v>10</v>
      </c>
      <c r="K15" s="67">
        <f t="shared" si="0"/>
        <v>880.00000000000011</v>
      </c>
      <c r="L15" s="68">
        <f t="shared" si="1"/>
        <v>880.00000000000011</v>
      </c>
      <c r="M15" s="69" t="s">
        <v>35</v>
      </c>
      <c r="N15" s="69" t="s">
        <v>24</v>
      </c>
      <c r="O15" s="69" t="s">
        <v>27</v>
      </c>
      <c r="P15" s="69" t="s">
        <v>27</v>
      </c>
      <c r="Q15" s="57"/>
      <c r="R15" s="30"/>
    </row>
    <row r="16" spans="1:18" ht="15" x14ac:dyDescent="0.2">
      <c r="A16" s="61" t="s">
        <v>21</v>
      </c>
      <c r="B16" s="63" t="s">
        <v>38</v>
      </c>
      <c r="C16" s="62" t="s">
        <v>40</v>
      </c>
      <c r="D16" s="63" t="s">
        <v>23</v>
      </c>
      <c r="E16" s="63" t="s">
        <v>24</v>
      </c>
      <c r="F16" s="63" t="s">
        <v>24</v>
      </c>
      <c r="G16" s="64" t="s">
        <v>33</v>
      </c>
      <c r="H16" s="64">
        <v>1</v>
      </c>
      <c r="I16" s="65">
        <v>200</v>
      </c>
      <c r="J16" s="66">
        <v>5</v>
      </c>
      <c r="K16" s="67">
        <f t="shared" si="0"/>
        <v>1100</v>
      </c>
      <c r="L16" s="68">
        <f t="shared" si="1"/>
        <v>1100</v>
      </c>
      <c r="M16" s="69" t="s">
        <v>35</v>
      </c>
      <c r="N16" s="69" t="s">
        <v>24</v>
      </c>
      <c r="O16" s="69" t="s">
        <v>27</v>
      </c>
      <c r="P16" s="69" t="s">
        <v>27</v>
      </c>
      <c r="Q16" s="57"/>
      <c r="R16" s="30"/>
    </row>
    <row r="17" spans="1:18" ht="17" customHeight="1" x14ac:dyDescent="0.2">
      <c r="A17" s="61" t="s">
        <v>21</v>
      </c>
      <c r="B17" s="53"/>
      <c r="C17" s="54" t="s">
        <v>41</v>
      </c>
      <c r="D17" s="53" t="s">
        <v>23</v>
      </c>
      <c r="E17" s="53" t="s">
        <v>24</v>
      </c>
      <c r="F17" s="53" t="s">
        <v>24</v>
      </c>
      <c r="G17" s="60" t="s">
        <v>33</v>
      </c>
      <c r="H17" s="60">
        <v>1</v>
      </c>
      <c r="I17" s="55">
        <v>700</v>
      </c>
      <c r="J17" s="59">
        <v>2</v>
      </c>
      <c r="K17" s="67">
        <f t="shared" si="0"/>
        <v>1540.0000000000002</v>
      </c>
      <c r="L17" s="68">
        <f t="shared" si="1"/>
        <v>1540.0000000000002</v>
      </c>
      <c r="M17" s="56" t="s">
        <v>35</v>
      </c>
      <c r="N17" s="56" t="s">
        <v>24</v>
      </c>
      <c r="O17" s="56" t="s">
        <v>27</v>
      </c>
      <c r="P17" s="56" t="s">
        <v>27</v>
      </c>
      <c r="Q17" s="57"/>
      <c r="R17" s="30"/>
    </row>
    <row r="18" spans="1:18" ht="17" customHeight="1" x14ac:dyDescent="0.2">
      <c r="A18" s="61" t="s">
        <v>21</v>
      </c>
      <c r="B18" s="63"/>
      <c r="C18" s="62" t="s">
        <v>42</v>
      </c>
      <c r="D18" s="63" t="s">
        <v>23</v>
      </c>
      <c r="E18" s="63" t="s">
        <v>24</v>
      </c>
      <c r="F18" s="63" t="s">
        <v>24</v>
      </c>
      <c r="G18" s="64" t="s">
        <v>33</v>
      </c>
      <c r="H18" s="64">
        <v>5</v>
      </c>
      <c r="I18" s="65">
        <v>2000</v>
      </c>
      <c r="J18" s="66">
        <v>3</v>
      </c>
      <c r="K18" s="67">
        <f t="shared" si="0"/>
        <v>6600.0000000000009</v>
      </c>
      <c r="L18" s="68">
        <f t="shared" si="1"/>
        <v>6600.0000000000009</v>
      </c>
      <c r="M18" s="56" t="s">
        <v>24</v>
      </c>
      <c r="N18" s="56" t="s">
        <v>26</v>
      </c>
      <c r="O18" s="56" t="s">
        <v>27</v>
      </c>
      <c r="P18" s="56" t="s">
        <v>27</v>
      </c>
      <c r="Q18" s="57"/>
      <c r="R18" s="30"/>
    </row>
    <row r="19" spans="1:18" ht="17" customHeight="1" x14ac:dyDescent="0.2">
      <c r="A19" s="61" t="s">
        <v>21</v>
      </c>
      <c r="B19" s="53"/>
      <c r="C19" s="54" t="s">
        <v>43</v>
      </c>
      <c r="D19" s="53" t="s">
        <v>23</v>
      </c>
      <c r="E19" s="53" t="s">
        <v>24</v>
      </c>
      <c r="F19" s="53" t="s">
        <v>24</v>
      </c>
      <c r="G19" s="60" t="s">
        <v>33</v>
      </c>
      <c r="H19" s="60">
        <v>1</v>
      </c>
      <c r="I19" s="55">
        <v>189</v>
      </c>
      <c r="J19" s="59">
        <v>2</v>
      </c>
      <c r="K19" s="67">
        <f t="shared" si="0"/>
        <v>415.8</v>
      </c>
      <c r="L19" s="68">
        <f t="shared" si="1"/>
        <v>415.8</v>
      </c>
      <c r="M19" s="56" t="s">
        <v>35</v>
      </c>
      <c r="N19" s="56" t="s">
        <v>24</v>
      </c>
      <c r="O19" s="56" t="s">
        <v>27</v>
      </c>
      <c r="P19" s="56" t="s">
        <v>27</v>
      </c>
      <c r="Q19" s="69"/>
      <c r="R19" s="30"/>
    </row>
    <row r="20" spans="1:18" ht="17" customHeight="1" x14ac:dyDescent="0.2">
      <c r="A20" s="61" t="s">
        <v>21</v>
      </c>
      <c r="B20" s="53"/>
      <c r="C20" s="54" t="s">
        <v>44</v>
      </c>
      <c r="D20" s="53" t="s">
        <v>23</v>
      </c>
      <c r="E20" s="53" t="s">
        <v>24</v>
      </c>
      <c r="F20" s="53" t="s">
        <v>24</v>
      </c>
      <c r="G20" s="60" t="s">
        <v>33</v>
      </c>
      <c r="H20" s="60">
        <v>1</v>
      </c>
      <c r="I20" s="55">
        <v>175</v>
      </c>
      <c r="J20" s="59">
        <v>5</v>
      </c>
      <c r="K20" s="67">
        <f t="shared" si="0"/>
        <v>962.50000000000011</v>
      </c>
      <c r="L20" s="68">
        <f t="shared" si="1"/>
        <v>962.50000000000011</v>
      </c>
      <c r="M20" s="56" t="s">
        <v>35</v>
      </c>
      <c r="N20" s="56" t="s">
        <v>24</v>
      </c>
      <c r="O20" s="56" t="s">
        <v>27</v>
      </c>
      <c r="P20" s="56" t="s">
        <v>27</v>
      </c>
      <c r="Q20" s="69"/>
      <c r="R20" s="30"/>
    </row>
    <row r="21" spans="1:18" ht="17" customHeight="1" x14ac:dyDescent="0.2">
      <c r="A21" s="61" t="s">
        <v>21</v>
      </c>
      <c r="B21" s="53"/>
      <c r="C21" s="54" t="s">
        <v>45</v>
      </c>
      <c r="D21" s="53" t="s">
        <v>23</v>
      </c>
      <c r="E21" s="53" t="s">
        <v>24</v>
      </c>
      <c r="F21" s="53" t="s">
        <v>24</v>
      </c>
      <c r="G21" s="60" t="s">
        <v>33</v>
      </c>
      <c r="H21" s="60">
        <v>1</v>
      </c>
      <c r="I21" s="55">
        <v>75</v>
      </c>
      <c r="J21" s="59">
        <v>10</v>
      </c>
      <c r="K21" s="67">
        <f t="shared" si="0"/>
        <v>825.00000000000011</v>
      </c>
      <c r="L21" s="68">
        <f t="shared" si="1"/>
        <v>825.00000000000011</v>
      </c>
      <c r="M21" s="56" t="s">
        <v>35</v>
      </c>
      <c r="N21" s="56" t="s">
        <v>24</v>
      </c>
      <c r="O21" s="56" t="s">
        <v>27</v>
      </c>
      <c r="P21" s="56" t="s">
        <v>27</v>
      </c>
      <c r="Q21" s="69"/>
      <c r="R21" s="30"/>
    </row>
    <row r="22" spans="1:18" ht="17" customHeight="1" x14ac:dyDescent="0.2">
      <c r="A22" s="61" t="s">
        <v>21</v>
      </c>
      <c r="B22" s="63"/>
      <c r="C22" s="62" t="s">
        <v>46</v>
      </c>
      <c r="D22" s="63" t="s">
        <v>23</v>
      </c>
      <c r="E22" s="63" t="s">
        <v>24</v>
      </c>
      <c r="F22" s="63" t="s">
        <v>24</v>
      </c>
      <c r="G22" s="64" t="s">
        <v>33</v>
      </c>
      <c r="H22" s="64">
        <v>3</v>
      </c>
      <c r="I22" s="65">
        <v>550</v>
      </c>
      <c r="J22" s="66">
        <v>5</v>
      </c>
      <c r="K22" s="67">
        <f t="shared" si="0"/>
        <v>3025.0000000000005</v>
      </c>
      <c r="L22" s="68">
        <f t="shared" si="1"/>
        <v>3025.0000000000005</v>
      </c>
      <c r="M22" s="56" t="s">
        <v>24</v>
      </c>
      <c r="N22" s="56" t="s">
        <v>26</v>
      </c>
      <c r="O22" s="56" t="s">
        <v>27</v>
      </c>
      <c r="P22" s="56" t="s">
        <v>27</v>
      </c>
      <c r="Q22" s="69"/>
      <c r="R22" s="30"/>
    </row>
    <row r="23" spans="1:18" ht="17" customHeight="1" x14ac:dyDescent="0.2">
      <c r="A23" s="61" t="s">
        <v>21</v>
      </c>
      <c r="B23" s="53"/>
      <c r="C23" s="54" t="s">
        <v>47</v>
      </c>
      <c r="D23" s="53" t="s">
        <v>23</v>
      </c>
      <c r="E23" s="53" t="s">
        <v>24</v>
      </c>
      <c r="F23" s="53" t="s">
        <v>24</v>
      </c>
      <c r="G23" s="60" t="s">
        <v>33</v>
      </c>
      <c r="H23" s="60">
        <v>1</v>
      </c>
      <c r="I23" s="55">
        <v>15</v>
      </c>
      <c r="J23" s="59">
        <v>30</v>
      </c>
      <c r="K23" s="67">
        <f t="shared" si="0"/>
        <v>495.00000000000006</v>
      </c>
      <c r="L23" s="68">
        <f t="shared" si="1"/>
        <v>495.00000000000006</v>
      </c>
      <c r="M23" s="56" t="s">
        <v>35</v>
      </c>
      <c r="N23" s="56" t="s">
        <v>24</v>
      </c>
      <c r="O23" s="56" t="s">
        <v>27</v>
      </c>
      <c r="P23" s="56" t="s">
        <v>27</v>
      </c>
      <c r="Q23" s="57"/>
      <c r="R23" s="30"/>
    </row>
    <row r="24" spans="1:18" s="30" customFormat="1" ht="17" customHeight="1" x14ac:dyDescent="0.2">
      <c r="A24" s="61" t="s">
        <v>21</v>
      </c>
      <c r="B24" s="53"/>
      <c r="C24" s="54" t="s">
        <v>48</v>
      </c>
      <c r="D24" s="53" t="s">
        <v>23</v>
      </c>
      <c r="E24" s="53" t="s">
        <v>24</v>
      </c>
      <c r="F24" s="53" t="s">
        <v>24</v>
      </c>
      <c r="G24" s="60" t="s">
        <v>33</v>
      </c>
      <c r="H24" s="60">
        <v>1</v>
      </c>
      <c r="I24" s="55">
        <v>40</v>
      </c>
      <c r="J24" s="59">
        <v>20</v>
      </c>
      <c r="K24" s="67">
        <f t="shared" si="0"/>
        <v>880.00000000000011</v>
      </c>
      <c r="L24" s="68">
        <f t="shared" si="1"/>
        <v>880.00000000000011</v>
      </c>
      <c r="M24" s="56" t="s">
        <v>35</v>
      </c>
      <c r="N24" s="56" t="s">
        <v>24</v>
      </c>
      <c r="O24" s="56" t="s">
        <v>27</v>
      </c>
      <c r="P24" s="56" t="s">
        <v>27</v>
      </c>
      <c r="Q24" s="57"/>
    </row>
    <row r="25" spans="1:18" s="30" customFormat="1" ht="17" customHeight="1" x14ac:dyDescent="0.2">
      <c r="A25" s="61" t="s">
        <v>21</v>
      </c>
      <c r="B25" s="53" t="s">
        <v>49</v>
      </c>
      <c r="C25" s="54" t="s">
        <v>50</v>
      </c>
      <c r="D25" s="53" t="s">
        <v>23</v>
      </c>
      <c r="E25" s="53" t="s">
        <v>24</v>
      </c>
      <c r="F25" s="53" t="s">
        <v>24</v>
      </c>
      <c r="G25" s="60" t="s">
        <v>33</v>
      </c>
      <c r="H25" s="60">
        <v>1</v>
      </c>
      <c r="I25" s="55">
        <v>35</v>
      </c>
      <c r="J25" s="59">
        <v>30</v>
      </c>
      <c r="K25" s="67">
        <f t="shared" si="0"/>
        <v>1155</v>
      </c>
      <c r="L25" s="68">
        <f t="shared" si="1"/>
        <v>1155</v>
      </c>
      <c r="M25" s="56" t="s">
        <v>35</v>
      </c>
      <c r="N25" s="56" t="s">
        <v>24</v>
      </c>
      <c r="O25" s="56" t="s">
        <v>27</v>
      </c>
      <c r="P25" s="56" t="s">
        <v>27</v>
      </c>
      <c r="Q25" s="57"/>
    </row>
    <row r="26" spans="1:18" s="30" customFormat="1" ht="17" customHeight="1" x14ac:dyDescent="0.2">
      <c r="A26" s="61" t="s">
        <v>21</v>
      </c>
      <c r="B26" s="77"/>
      <c r="C26" s="78" t="s">
        <v>51</v>
      </c>
      <c r="D26" s="53" t="s">
        <v>23</v>
      </c>
      <c r="E26" s="79" t="s">
        <v>24</v>
      </c>
      <c r="F26" s="79" t="s">
        <v>24</v>
      </c>
      <c r="G26" s="80" t="s">
        <v>33</v>
      </c>
      <c r="H26" s="80" t="s">
        <v>52</v>
      </c>
      <c r="I26" s="81">
        <v>20</v>
      </c>
      <c r="J26" s="82">
        <v>30</v>
      </c>
      <c r="K26" s="67">
        <f t="shared" si="0"/>
        <v>660</v>
      </c>
      <c r="L26" s="68">
        <f t="shared" si="1"/>
        <v>660</v>
      </c>
      <c r="M26" s="56" t="s">
        <v>35</v>
      </c>
      <c r="N26" s="56" t="s">
        <v>24</v>
      </c>
      <c r="O26" s="56" t="s">
        <v>27</v>
      </c>
      <c r="P26" s="56" t="s">
        <v>27</v>
      </c>
      <c r="Q26" s="57"/>
    </row>
    <row r="27" spans="1:18" s="30" customFormat="1" ht="17" customHeight="1" x14ac:dyDescent="0.2">
      <c r="A27" s="61" t="s">
        <v>21</v>
      </c>
      <c r="B27" s="83" t="s">
        <v>49</v>
      </c>
      <c r="C27" s="78" t="s">
        <v>53</v>
      </c>
      <c r="D27" s="53" t="s">
        <v>23</v>
      </c>
      <c r="E27" s="79" t="s">
        <v>24</v>
      </c>
      <c r="F27" s="79" t="s">
        <v>24</v>
      </c>
      <c r="G27" s="80" t="s">
        <v>33</v>
      </c>
      <c r="H27" s="80" t="s">
        <v>52</v>
      </c>
      <c r="I27" s="81">
        <v>75</v>
      </c>
      <c r="J27" s="84">
        <v>5</v>
      </c>
      <c r="K27" s="67">
        <f t="shared" si="0"/>
        <v>412.50000000000006</v>
      </c>
      <c r="L27" s="68">
        <f t="shared" si="1"/>
        <v>412.50000000000006</v>
      </c>
      <c r="M27" s="56" t="s">
        <v>35</v>
      </c>
      <c r="N27" s="56" t="s">
        <v>24</v>
      </c>
      <c r="O27" s="56" t="s">
        <v>27</v>
      </c>
      <c r="P27" s="56" t="s">
        <v>27</v>
      </c>
      <c r="Q27" s="57"/>
    </row>
    <row r="28" spans="1:18" s="30" customFormat="1" ht="17" customHeight="1" x14ac:dyDescent="0.2">
      <c r="A28" s="61"/>
      <c r="B28" s="77" t="s">
        <v>49</v>
      </c>
      <c r="C28" s="78" t="s">
        <v>54</v>
      </c>
      <c r="D28" s="53" t="s">
        <v>23</v>
      </c>
      <c r="E28" s="79" t="s">
        <v>24</v>
      </c>
      <c r="F28" s="79" t="s">
        <v>24</v>
      </c>
      <c r="G28" s="80" t="s">
        <v>33</v>
      </c>
      <c r="H28" s="80" t="s">
        <v>52</v>
      </c>
      <c r="I28" s="81">
        <v>25</v>
      </c>
      <c r="J28" s="84">
        <v>20</v>
      </c>
      <c r="K28" s="67">
        <f t="shared" si="0"/>
        <v>550</v>
      </c>
      <c r="L28" s="68">
        <f t="shared" si="1"/>
        <v>550</v>
      </c>
      <c r="M28" s="56" t="s">
        <v>35</v>
      </c>
      <c r="N28" s="56" t="s">
        <v>24</v>
      </c>
      <c r="O28" s="56" t="s">
        <v>27</v>
      </c>
      <c r="P28" s="56" t="s">
        <v>27</v>
      </c>
      <c r="Q28" s="57"/>
    </row>
    <row r="29" spans="1:18" s="30" customFormat="1" ht="17" customHeight="1" x14ac:dyDescent="0.2">
      <c r="A29" s="61" t="s">
        <v>21</v>
      </c>
      <c r="B29" s="77"/>
      <c r="C29" s="78" t="s">
        <v>55</v>
      </c>
      <c r="D29" s="53" t="s">
        <v>23</v>
      </c>
      <c r="E29" s="79" t="s">
        <v>24</v>
      </c>
      <c r="F29" s="79" t="s">
        <v>24</v>
      </c>
      <c r="G29" s="80" t="s">
        <v>33</v>
      </c>
      <c r="H29" s="80" t="s">
        <v>56</v>
      </c>
      <c r="I29" s="81">
        <v>225</v>
      </c>
      <c r="J29" s="84">
        <v>25</v>
      </c>
      <c r="K29" s="67">
        <f t="shared" si="0"/>
        <v>6187.5000000000009</v>
      </c>
      <c r="L29" s="68">
        <f t="shared" si="1"/>
        <v>6187.5000000000009</v>
      </c>
      <c r="M29" s="56" t="s">
        <v>24</v>
      </c>
      <c r="N29" s="56" t="s">
        <v>26</v>
      </c>
      <c r="O29" s="56" t="s">
        <v>27</v>
      </c>
      <c r="P29" s="56" t="s">
        <v>27</v>
      </c>
      <c r="Q29" s="57"/>
    </row>
    <row r="30" spans="1:18" s="30" customFormat="1" ht="17" customHeight="1" x14ac:dyDescent="0.2">
      <c r="A30" s="61" t="s">
        <v>21</v>
      </c>
      <c r="B30" s="77"/>
      <c r="C30" s="78" t="s">
        <v>57</v>
      </c>
      <c r="D30" s="53" t="s">
        <v>23</v>
      </c>
      <c r="E30" s="79" t="s">
        <v>24</v>
      </c>
      <c r="F30" s="79" t="s">
        <v>24</v>
      </c>
      <c r="G30" s="80" t="s">
        <v>33</v>
      </c>
      <c r="H30" s="80" t="s">
        <v>58</v>
      </c>
      <c r="I30" s="81">
        <v>4400</v>
      </c>
      <c r="J30" s="84">
        <v>2</v>
      </c>
      <c r="K30" s="67">
        <f t="shared" si="0"/>
        <v>9680</v>
      </c>
      <c r="L30" s="68">
        <f t="shared" si="1"/>
        <v>9680</v>
      </c>
      <c r="M30" s="56" t="s">
        <v>24</v>
      </c>
      <c r="N30" s="56" t="s">
        <v>26</v>
      </c>
      <c r="O30" s="56" t="s">
        <v>27</v>
      </c>
      <c r="P30" s="56" t="s">
        <v>27</v>
      </c>
      <c r="Q30" s="57"/>
    </row>
    <row r="31" spans="1:18" s="30" customFormat="1" ht="17" customHeight="1" x14ac:dyDescent="0.2">
      <c r="A31" s="61" t="s">
        <v>21</v>
      </c>
      <c r="B31" s="77"/>
      <c r="C31" s="78" t="s">
        <v>59</v>
      </c>
      <c r="D31" s="53" t="s">
        <v>23</v>
      </c>
      <c r="E31" s="79" t="s">
        <v>24</v>
      </c>
      <c r="F31" s="79" t="s">
        <v>24</v>
      </c>
      <c r="G31" s="80" t="s">
        <v>33</v>
      </c>
      <c r="H31" s="80" t="s">
        <v>58</v>
      </c>
      <c r="I31" s="81">
        <v>500</v>
      </c>
      <c r="J31" s="84">
        <v>8</v>
      </c>
      <c r="K31" s="67">
        <f t="shared" si="0"/>
        <v>4400</v>
      </c>
      <c r="L31" s="68">
        <f t="shared" si="1"/>
        <v>4400</v>
      </c>
      <c r="M31" s="56" t="s">
        <v>24</v>
      </c>
      <c r="N31" s="56" t="s">
        <v>26</v>
      </c>
      <c r="O31" s="56" t="s">
        <v>27</v>
      </c>
      <c r="P31" s="56" t="s">
        <v>27</v>
      </c>
      <c r="Q31" s="57"/>
    </row>
    <row r="32" spans="1:18" s="30" customFormat="1" ht="17" customHeight="1" x14ac:dyDescent="0.2">
      <c r="A32" s="61" t="s">
        <v>21</v>
      </c>
      <c r="B32" s="77"/>
      <c r="C32" s="78" t="s">
        <v>60</v>
      </c>
      <c r="D32" s="53" t="s">
        <v>23</v>
      </c>
      <c r="E32" s="79" t="s">
        <v>24</v>
      </c>
      <c r="F32" s="79" t="s">
        <v>24</v>
      </c>
      <c r="G32" s="80" t="s">
        <v>33</v>
      </c>
      <c r="H32" s="80" t="s">
        <v>61</v>
      </c>
      <c r="I32" s="81">
        <v>400</v>
      </c>
      <c r="J32" s="84">
        <v>6</v>
      </c>
      <c r="K32" s="67">
        <f t="shared" si="0"/>
        <v>2640</v>
      </c>
      <c r="L32" s="68">
        <f t="shared" si="1"/>
        <v>2640</v>
      </c>
      <c r="M32" s="56" t="s">
        <v>24</v>
      </c>
      <c r="N32" s="56" t="s">
        <v>26</v>
      </c>
      <c r="O32" s="56" t="s">
        <v>27</v>
      </c>
      <c r="P32" s="56" t="s">
        <v>27</v>
      </c>
      <c r="Q32" s="57"/>
    </row>
    <row r="33" spans="1:17" s="30" customFormat="1" ht="17" customHeight="1" x14ac:dyDescent="0.2">
      <c r="A33" s="61" t="s">
        <v>21</v>
      </c>
      <c r="B33" s="77"/>
      <c r="C33" s="78" t="s">
        <v>62</v>
      </c>
      <c r="D33" s="53" t="s">
        <v>23</v>
      </c>
      <c r="E33" s="79" t="s">
        <v>24</v>
      </c>
      <c r="F33" s="79" t="s">
        <v>24</v>
      </c>
      <c r="G33" s="80" t="s">
        <v>33</v>
      </c>
      <c r="H33" s="80" t="s">
        <v>61</v>
      </c>
      <c r="I33" s="81">
        <v>500</v>
      </c>
      <c r="J33" s="84">
        <v>3</v>
      </c>
      <c r="K33" s="67">
        <f t="shared" si="0"/>
        <v>1650.0000000000002</v>
      </c>
      <c r="L33" s="68">
        <f t="shared" si="1"/>
        <v>1650.0000000000002</v>
      </c>
      <c r="M33" s="56" t="s">
        <v>24</v>
      </c>
      <c r="N33" s="56" t="s">
        <v>26</v>
      </c>
      <c r="O33" s="56" t="s">
        <v>27</v>
      </c>
      <c r="P33" s="56" t="s">
        <v>27</v>
      </c>
      <c r="Q33" s="57"/>
    </row>
    <row r="34" spans="1:17" s="30" customFormat="1" ht="17" customHeight="1" x14ac:dyDescent="0.2">
      <c r="A34" s="61" t="s">
        <v>21</v>
      </c>
      <c r="B34" s="77"/>
      <c r="C34" s="78" t="s">
        <v>63</v>
      </c>
      <c r="D34" s="53" t="s">
        <v>23</v>
      </c>
      <c r="E34" s="79" t="s">
        <v>24</v>
      </c>
      <c r="F34" s="79" t="s">
        <v>24</v>
      </c>
      <c r="G34" s="80" t="s">
        <v>33</v>
      </c>
      <c r="H34" s="80" t="s">
        <v>52</v>
      </c>
      <c r="I34" s="81">
        <v>20</v>
      </c>
      <c r="J34" s="84">
        <v>3</v>
      </c>
      <c r="K34" s="67">
        <f t="shared" si="0"/>
        <v>66</v>
      </c>
      <c r="L34" s="68">
        <f t="shared" si="1"/>
        <v>66</v>
      </c>
      <c r="M34" s="56" t="s">
        <v>35</v>
      </c>
      <c r="N34" s="56" t="s">
        <v>24</v>
      </c>
      <c r="O34" s="56" t="s">
        <v>27</v>
      </c>
      <c r="P34" s="56" t="s">
        <v>27</v>
      </c>
      <c r="Q34" s="57"/>
    </row>
    <row r="35" spans="1:17" s="30" customFormat="1" ht="17" customHeight="1" x14ac:dyDescent="0.2">
      <c r="A35" s="61" t="s">
        <v>21</v>
      </c>
      <c r="B35" s="77"/>
      <c r="C35" s="78" t="s">
        <v>64</v>
      </c>
      <c r="D35" s="53" t="s">
        <v>23</v>
      </c>
      <c r="E35" s="79" t="s">
        <v>24</v>
      </c>
      <c r="F35" s="79" t="s">
        <v>24</v>
      </c>
      <c r="G35" s="80" t="s">
        <v>33</v>
      </c>
      <c r="H35" s="80" t="s">
        <v>52</v>
      </c>
      <c r="I35" s="81">
        <v>10</v>
      </c>
      <c r="J35" s="84">
        <v>20</v>
      </c>
      <c r="K35" s="67">
        <f t="shared" si="0"/>
        <v>220.00000000000003</v>
      </c>
      <c r="L35" s="68">
        <f t="shared" si="1"/>
        <v>220.00000000000003</v>
      </c>
      <c r="M35" s="56" t="s">
        <v>35</v>
      </c>
      <c r="N35" s="56" t="s">
        <v>24</v>
      </c>
      <c r="O35" s="56" t="s">
        <v>27</v>
      </c>
      <c r="P35" s="56" t="s">
        <v>27</v>
      </c>
      <c r="Q35" s="57"/>
    </row>
    <row r="36" spans="1:17" s="30" customFormat="1" ht="17" customHeight="1" x14ac:dyDescent="0.2">
      <c r="A36" s="61" t="s">
        <v>21</v>
      </c>
      <c r="B36" s="77"/>
      <c r="C36" s="78" t="s">
        <v>65</v>
      </c>
      <c r="D36" s="53" t="s">
        <v>23</v>
      </c>
      <c r="E36" s="79" t="s">
        <v>24</v>
      </c>
      <c r="F36" s="79" t="s">
        <v>24</v>
      </c>
      <c r="G36" s="80" t="s">
        <v>33</v>
      </c>
      <c r="H36" s="80" t="s">
        <v>58</v>
      </c>
      <c r="I36" s="81">
        <v>1500</v>
      </c>
      <c r="J36" s="84">
        <v>3</v>
      </c>
      <c r="K36" s="67">
        <f t="shared" si="0"/>
        <v>4950</v>
      </c>
      <c r="L36" s="68">
        <f t="shared" si="1"/>
        <v>4950</v>
      </c>
      <c r="M36" s="56" t="s">
        <v>24</v>
      </c>
      <c r="N36" s="56" t="s">
        <v>26</v>
      </c>
      <c r="O36" s="56" t="s">
        <v>27</v>
      </c>
      <c r="P36" s="56" t="s">
        <v>27</v>
      </c>
      <c r="Q36" s="57"/>
    </row>
    <row r="37" spans="1:17" s="30" customFormat="1" ht="17" customHeight="1" x14ac:dyDescent="0.2">
      <c r="A37" s="61" t="s">
        <v>21</v>
      </c>
      <c r="B37" s="85"/>
      <c r="C37" s="86" t="s">
        <v>66</v>
      </c>
      <c r="D37" s="53" t="s">
        <v>23</v>
      </c>
      <c r="E37" s="87" t="s">
        <v>24</v>
      </c>
      <c r="F37" s="87" t="s">
        <v>24</v>
      </c>
      <c r="G37" s="88" t="s">
        <v>33</v>
      </c>
      <c r="H37" s="88" t="s">
        <v>52</v>
      </c>
      <c r="I37" s="81">
        <v>25</v>
      </c>
      <c r="J37" s="89">
        <v>30</v>
      </c>
      <c r="K37" s="67">
        <f t="shared" si="0"/>
        <v>825.00000000000011</v>
      </c>
      <c r="L37" s="68">
        <f t="shared" si="1"/>
        <v>825.00000000000011</v>
      </c>
      <c r="M37" s="56" t="s">
        <v>35</v>
      </c>
      <c r="N37" s="56" t="s">
        <v>24</v>
      </c>
      <c r="O37" s="56" t="s">
        <v>27</v>
      </c>
      <c r="P37" s="56" t="s">
        <v>27</v>
      </c>
      <c r="Q37" s="57"/>
    </row>
    <row r="38" spans="1:17" s="30" customFormat="1" ht="17" customHeight="1" x14ac:dyDescent="0.2">
      <c r="A38" s="61" t="s">
        <v>21</v>
      </c>
      <c r="B38" s="85"/>
      <c r="C38" s="86" t="s">
        <v>67</v>
      </c>
      <c r="D38" s="53" t="s">
        <v>23</v>
      </c>
      <c r="E38" s="87" t="s">
        <v>24</v>
      </c>
      <c r="F38" s="87" t="s">
        <v>24</v>
      </c>
      <c r="G38" s="88" t="s">
        <v>33</v>
      </c>
      <c r="H38" s="88" t="s">
        <v>52</v>
      </c>
      <c r="I38" s="81">
        <v>75</v>
      </c>
      <c r="J38" s="89">
        <v>10</v>
      </c>
      <c r="K38" s="67">
        <f t="shared" si="0"/>
        <v>825.00000000000011</v>
      </c>
      <c r="L38" s="68">
        <f t="shared" si="1"/>
        <v>825.00000000000011</v>
      </c>
      <c r="M38" s="56" t="s">
        <v>35</v>
      </c>
      <c r="N38" s="56" t="s">
        <v>24</v>
      </c>
      <c r="O38" s="56" t="s">
        <v>27</v>
      </c>
      <c r="P38" s="56" t="s">
        <v>27</v>
      </c>
      <c r="Q38" s="57"/>
    </row>
    <row r="39" spans="1:17" s="30" customFormat="1" ht="17" customHeight="1" x14ac:dyDescent="0.2">
      <c r="A39" s="61" t="s">
        <v>21</v>
      </c>
      <c r="B39" s="77"/>
      <c r="C39" s="78" t="s">
        <v>68</v>
      </c>
      <c r="D39" s="53" t="s">
        <v>23</v>
      </c>
      <c r="E39" s="79" t="s">
        <v>24</v>
      </c>
      <c r="F39" s="79" t="s">
        <v>24</v>
      </c>
      <c r="G39" s="80" t="s">
        <v>33</v>
      </c>
      <c r="H39" s="80" t="s">
        <v>52</v>
      </c>
      <c r="I39" s="81">
        <v>30</v>
      </c>
      <c r="J39" s="84">
        <v>30</v>
      </c>
      <c r="K39" s="67">
        <f t="shared" si="0"/>
        <v>990.00000000000011</v>
      </c>
      <c r="L39" s="68">
        <f t="shared" si="1"/>
        <v>990.00000000000011</v>
      </c>
      <c r="M39" s="56" t="s">
        <v>35</v>
      </c>
      <c r="N39" s="56" t="s">
        <v>24</v>
      </c>
      <c r="O39" s="56" t="s">
        <v>27</v>
      </c>
      <c r="P39" s="56" t="s">
        <v>27</v>
      </c>
      <c r="Q39" s="57"/>
    </row>
    <row r="40" spans="1:17" s="30" customFormat="1" ht="17" customHeight="1" x14ac:dyDescent="0.2">
      <c r="A40" s="61" t="s">
        <v>21</v>
      </c>
      <c r="B40" s="77"/>
      <c r="C40" s="78" t="s">
        <v>69</v>
      </c>
      <c r="D40" s="53" t="s">
        <v>23</v>
      </c>
      <c r="E40" s="79" t="s">
        <v>24</v>
      </c>
      <c r="F40" s="79" t="s">
        <v>24</v>
      </c>
      <c r="G40" s="80" t="s">
        <v>33</v>
      </c>
      <c r="H40" s="80" t="s">
        <v>56</v>
      </c>
      <c r="I40" s="81">
        <v>60</v>
      </c>
      <c r="J40" s="84">
        <v>30</v>
      </c>
      <c r="K40" s="67">
        <f t="shared" si="0"/>
        <v>1980.0000000000002</v>
      </c>
      <c r="L40" s="68">
        <f t="shared" si="1"/>
        <v>1980.0000000000002</v>
      </c>
      <c r="M40" s="56" t="s">
        <v>24</v>
      </c>
      <c r="N40" s="56" t="s">
        <v>26</v>
      </c>
      <c r="O40" s="56" t="s">
        <v>27</v>
      </c>
      <c r="P40" s="56" t="s">
        <v>27</v>
      </c>
      <c r="Q40" s="57"/>
    </row>
    <row r="41" spans="1:17" s="30" customFormat="1" ht="17" customHeight="1" x14ac:dyDescent="0.2">
      <c r="A41" s="61" t="s">
        <v>21</v>
      </c>
      <c r="B41" s="77"/>
      <c r="C41" s="78" t="s">
        <v>70</v>
      </c>
      <c r="D41" s="53" t="s">
        <v>23</v>
      </c>
      <c r="E41" s="79" t="s">
        <v>24</v>
      </c>
      <c r="F41" s="79" t="s">
        <v>24</v>
      </c>
      <c r="G41" s="80" t="s">
        <v>33</v>
      </c>
      <c r="H41" s="80" t="s">
        <v>56</v>
      </c>
      <c r="I41" s="81">
        <v>40</v>
      </c>
      <c r="J41" s="84">
        <v>30</v>
      </c>
      <c r="K41" s="67">
        <f t="shared" si="0"/>
        <v>1320</v>
      </c>
      <c r="L41" s="68">
        <f t="shared" si="1"/>
        <v>1320</v>
      </c>
      <c r="M41" s="56" t="s">
        <v>24</v>
      </c>
      <c r="N41" s="56" t="s">
        <v>26</v>
      </c>
      <c r="O41" s="56" t="s">
        <v>27</v>
      </c>
      <c r="P41" s="56" t="s">
        <v>27</v>
      </c>
      <c r="Q41" s="57"/>
    </row>
    <row r="42" spans="1:17" s="30" customFormat="1" ht="17" customHeight="1" x14ac:dyDescent="0.2">
      <c r="A42" s="61" t="s">
        <v>21</v>
      </c>
      <c r="B42" s="53" t="s">
        <v>49</v>
      </c>
      <c r="C42" s="54" t="s">
        <v>71</v>
      </c>
      <c r="D42" s="53" t="s">
        <v>23</v>
      </c>
      <c r="E42" s="53" t="s">
        <v>24</v>
      </c>
      <c r="F42" s="53" t="s">
        <v>24</v>
      </c>
      <c r="G42" s="60" t="s">
        <v>33</v>
      </c>
      <c r="H42" s="60">
        <v>1</v>
      </c>
      <c r="I42" s="55">
        <v>5</v>
      </c>
      <c r="J42" s="53">
        <v>100</v>
      </c>
      <c r="K42" s="67">
        <f t="shared" si="0"/>
        <v>550</v>
      </c>
      <c r="L42" s="68">
        <f t="shared" si="1"/>
        <v>550</v>
      </c>
      <c r="M42" s="56" t="s">
        <v>35</v>
      </c>
      <c r="N42" s="56" t="s">
        <v>24</v>
      </c>
      <c r="O42" s="56" t="s">
        <v>27</v>
      </c>
      <c r="P42" s="56" t="s">
        <v>27</v>
      </c>
      <c r="Q42" s="57"/>
    </row>
    <row r="43" spans="1:17" s="30" customFormat="1" ht="17" customHeight="1" x14ac:dyDescent="0.2">
      <c r="A43" s="61" t="s">
        <v>21</v>
      </c>
      <c r="B43" s="53"/>
      <c r="C43" s="90" t="s">
        <v>72</v>
      </c>
      <c r="D43" s="53" t="s">
        <v>23</v>
      </c>
      <c r="E43" s="53" t="s">
        <v>24</v>
      </c>
      <c r="F43" s="53" t="s">
        <v>24</v>
      </c>
      <c r="G43" s="60" t="s">
        <v>33</v>
      </c>
      <c r="H43" s="60">
        <v>3</v>
      </c>
      <c r="I43" s="55">
        <v>35</v>
      </c>
      <c r="J43" s="59">
        <v>20</v>
      </c>
      <c r="K43" s="67">
        <f t="shared" si="0"/>
        <v>770.00000000000011</v>
      </c>
      <c r="L43" s="68">
        <f t="shared" si="1"/>
        <v>770.00000000000011</v>
      </c>
      <c r="M43" s="56" t="s">
        <v>24</v>
      </c>
      <c r="N43" s="56" t="s">
        <v>26</v>
      </c>
      <c r="O43" s="56" t="s">
        <v>27</v>
      </c>
      <c r="P43" s="56" t="s">
        <v>27</v>
      </c>
      <c r="Q43" s="57"/>
    </row>
    <row r="44" spans="1:17" s="30" customFormat="1" ht="17" customHeight="1" x14ac:dyDescent="0.2">
      <c r="A44" s="61" t="s">
        <v>21</v>
      </c>
      <c r="B44" s="53"/>
      <c r="C44" s="90" t="s">
        <v>73</v>
      </c>
      <c r="D44" s="53" t="s">
        <v>23</v>
      </c>
      <c r="E44" s="53" t="s">
        <v>24</v>
      </c>
      <c r="F44" s="53" t="s">
        <v>24</v>
      </c>
      <c r="G44" s="60" t="s">
        <v>33</v>
      </c>
      <c r="H44" s="60">
        <v>5</v>
      </c>
      <c r="I44" s="91">
        <v>2000</v>
      </c>
      <c r="J44" s="59">
        <v>3</v>
      </c>
      <c r="K44" s="67">
        <f t="shared" si="0"/>
        <v>6600.0000000000009</v>
      </c>
      <c r="L44" s="68">
        <f t="shared" si="1"/>
        <v>6600.0000000000009</v>
      </c>
      <c r="M44" s="56" t="s">
        <v>24</v>
      </c>
      <c r="N44" s="56" t="s">
        <v>26</v>
      </c>
      <c r="O44" s="56" t="s">
        <v>27</v>
      </c>
      <c r="P44" s="56" t="s">
        <v>27</v>
      </c>
      <c r="Q44" s="57"/>
    </row>
    <row r="45" spans="1:17" s="30" customFormat="1" ht="17" customHeight="1" x14ac:dyDescent="0.2">
      <c r="A45" s="61" t="s">
        <v>21</v>
      </c>
      <c r="B45" s="53"/>
      <c r="C45" s="90" t="s">
        <v>74</v>
      </c>
      <c r="D45" s="53" t="s">
        <v>23</v>
      </c>
      <c r="E45" s="53" t="s">
        <v>24</v>
      </c>
      <c r="F45" s="53" t="s">
        <v>24</v>
      </c>
      <c r="G45" s="60" t="s">
        <v>33</v>
      </c>
      <c r="H45" s="60">
        <v>1</v>
      </c>
      <c r="I45" s="91">
        <v>20</v>
      </c>
      <c r="J45" s="59">
        <v>20</v>
      </c>
      <c r="K45" s="67">
        <f t="shared" si="0"/>
        <v>440.00000000000006</v>
      </c>
      <c r="L45" s="68">
        <f t="shared" si="1"/>
        <v>440.00000000000006</v>
      </c>
      <c r="M45" s="56" t="s">
        <v>35</v>
      </c>
      <c r="N45" s="56" t="s">
        <v>24</v>
      </c>
      <c r="O45" s="56" t="s">
        <v>27</v>
      </c>
      <c r="P45" s="56" t="s">
        <v>27</v>
      </c>
      <c r="Q45" s="57"/>
    </row>
    <row r="46" spans="1:17" s="30" customFormat="1" ht="17" customHeight="1" x14ac:dyDescent="0.2">
      <c r="A46" s="61" t="s">
        <v>21</v>
      </c>
      <c r="B46" s="53"/>
      <c r="C46" s="90" t="s">
        <v>75</v>
      </c>
      <c r="D46" s="53" t="s">
        <v>23</v>
      </c>
      <c r="E46" s="53" t="s">
        <v>24</v>
      </c>
      <c r="F46" s="53" t="s">
        <v>24</v>
      </c>
      <c r="G46" s="60" t="s">
        <v>33</v>
      </c>
      <c r="H46" s="60">
        <v>1</v>
      </c>
      <c r="I46" s="91">
        <v>40</v>
      </c>
      <c r="J46" s="59">
        <v>20</v>
      </c>
      <c r="K46" s="67">
        <f t="shared" si="0"/>
        <v>880.00000000000011</v>
      </c>
      <c r="L46" s="68">
        <f t="shared" si="1"/>
        <v>880.00000000000011</v>
      </c>
      <c r="M46" s="56" t="s">
        <v>35</v>
      </c>
      <c r="N46" s="56" t="s">
        <v>24</v>
      </c>
      <c r="O46" s="56" t="s">
        <v>27</v>
      </c>
      <c r="P46" s="56" t="s">
        <v>27</v>
      </c>
      <c r="Q46" s="57"/>
    </row>
    <row r="47" spans="1:17" s="30" customFormat="1" ht="17" customHeight="1" x14ac:dyDescent="0.2">
      <c r="A47" s="61" t="s">
        <v>21</v>
      </c>
      <c r="B47" s="53"/>
      <c r="C47" s="90" t="s">
        <v>76</v>
      </c>
      <c r="D47" s="53" t="s">
        <v>23</v>
      </c>
      <c r="E47" s="53" t="s">
        <v>24</v>
      </c>
      <c r="F47" s="53" t="s">
        <v>24</v>
      </c>
      <c r="G47" s="60" t="s">
        <v>33</v>
      </c>
      <c r="H47" s="60">
        <v>1</v>
      </c>
      <c r="I47" s="91">
        <v>45</v>
      </c>
      <c r="J47" s="59">
        <v>20</v>
      </c>
      <c r="K47" s="67">
        <f t="shared" si="0"/>
        <v>990.00000000000011</v>
      </c>
      <c r="L47" s="68">
        <f t="shared" si="1"/>
        <v>990.00000000000011</v>
      </c>
      <c r="M47" s="56" t="s">
        <v>35</v>
      </c>
      <c r="N47" s="56" t="s">
        <v>24</v>
      </c>
      <c r="O47" s="56" t="s">
        <v>27</v>
      </c>
      <c r="P47" s="56" t="s">
        <v>27</v>
      </c>
      <c r="Q47" s="57"/>
    </row>
    <row r="48" spans="1:17" s="30" customFormat="1" ht="17" customHeight="1" x14ac:dyDescent="0.2">
      <c r="A48" s="61" t="s">
        <v>21</v>
      </c>
      <c r="B48" s="53" t="s">
        <v>49</v>
      </c>
      <c r="C48" s="54" t="s">
        <v>77</v>
      </c>
      <c r="D48" s="53" t="s">
        <v>23</v>
      </c>
      <c r="E48" s="53" t="s">
        <v>24</v>
      </c>
      <c r="F48" s="53" t="s">
        <v>24</v>
      </c>
      <c r="G48" s="60" t="s">
        <v>33</v>
      </c>
      <c r="H48" s="60">
        <v>3</v>
      </c>
      <c r="I48" s="55">
        <v>2000</v>
      </c>
      <c r="J48" s="53">
        <v>1</v>
      </c>
      <c r="K48" s="67">
        <f t="shared" si="0"/>
        <v>2200</v>
      </c>
      <c r="L48" s="68">
        <f t="shared" si="1"/>
        <v>2200</v>
      </c>
      <c r="M48" s="56" t="s">
        <v>24</v>
      </c>
      <c r="N48" s="56" t="s">
        <v>26</v>
      </c>
      <c r="O48" s="56" t="s">
        <v>27</v>
      </c>
      <c r="P48" s="56" t="s">
        <v>27</v>
      </c>
      <c r="Q48" s="57"/>
    </row>
    <row r="49" spans="1:17" s="30" customFormat="1" ht="17" customHeight="1" x14ac:dyDescent="0.2">
      <c r="A49" s="61" t="s">
        <v>21</v>
      </c>
      <c r="B49" s="59"/>
      <c r="C49" s="92" t="s">
        <v>78</v>
      </c>
      <c r="D49" s="60" t="s">
        <v>23</v>
      </c>
      <c r="E49" s="60" t="s">
        <v>24</v>
      </c>
      <c r="F49" s="60" t="s">
        <v>24</v>
      </c>
      <c r="G49" s="60" t="s">
        <v>33</v>
      </c>
      <c r="H49" s="60">
        <v>1</v>
      </c>
      <c r="I49" s="93">
        <v>75</v>
      </c>
      <c r="J49" s="59">
        <v>5</v>
      </c>
      <c r="K49" s="67">
        <f t="shared" si="0"/>
        <v>412.50000000000006</v>
      </c>
      <c r="L49" s="68">
        <f t="shared" si="1"/>
        <v>412.50000000000006</v>
      </c>
      <c r="M49" s="56" t="s">
        <v>35</v>
      </c>
      <c r="N49" s="56" t="s">
        <v>24</v>
      </c>
      <c r="O49" s="56" t="s">
        <v>27</v>
      </c>
      <c r="P49" s="56" t="s">
        <v>27</v>
      </c>
      <c r="Q49" s="57"/>
    </row>
    <row r="50" spans="1:17" s="30" customFormat="1" ht="17" customHeight="1" x14ac:dyDescent="0.2">
      <c r="A50" s="61" t="s">
        <v>21</v>
      </c>
      <c r="B50" s="59"/>
      <c r="C50" s="92" t="s">
        <v>79</v>
      </c>
      <c r="D50" s="60" t="s">
        <v>23</v>
      </c>
      <c r="E50" s="60" t="s">
        <v>24</v>
      </c>
      <c r="F50" s="60" t="s">
        <v>24</v>
      </c>
      <c r="G50" s="60" t="s">
        <v>33</v>
      </c>
      <c r="H50" s="60">
        <v>1</v>
      </c>
      <c r="I50" s="93">
        <v>50</v>
      </c>
      <c r="J50" s="59">
        <v>25</v>
      </c>
      <c r="K50" s="67">
        <f t="shared" si="0"/>
        <v>1375</v>
      </c>
      <c r="L50" s="68">
        <f t="shared" si="1"/>
        <v>1375</v>
      </c>
      <c r="M50" s="56" t="s">
        <v>35</v>
      </c>
      <c r="N50" s="56" t="s">
        <v>24</v>
      </c>
      <c r="O50" s="56" t="s">
        <v>27</v>
      </c>
      <c r="P50" s="56" t="s">
        <v>27</v>
      </c>
      <c r="Q50" s="57"/>
    </row>
    <row r="51" spans="1:17" s="30" customFormat="1" ht="17" customHeight="1" x14ac:dyDescent="0.2">
      <c r="A51" s="61" t="s">
        <v>21</v>
      </c>
      <c r="B51" s="59"/>
      <c r="C51" s="92" t="s">
        <v>80</v>
      </c>
      <c r="D51" s="60" t="s">
        <v>23</v>
      </c>
      <c r="E51" s="60" t="s">
        <v>24</v>
      </c>
      <c r="F51" s="60" t="s">
        <v>24</v>
      </c>
      <c r="G51" s="60" t="s">
        <v>33</v>
      </c>
      <c r="H51" s="60">
        <v>5</v>
      </c>
      <c r="I51" s="93">
        <v>3500</v>
      </c>
      <c r="J51" s="59">
        <v>2</v>
      </c>
      <c r="K51" s="67">
        <f t="shared" si="0"/>
        <v>7700.0000000000009</v>
      </c>
      <c r="L51" s="68">
        <f t="shared" si="1"/>
        <v>7700.0000000000009</v>
      </c>
      <c r="M51" s="56" t="s">
        <v>24</v>
      </c>
      <c r="N51" s="56" t="s">
        <v>26</v>
      </c>
      <c r="O51" s="56" t="s">
        <v>27</v>
      </c>
      <c r="P51" s="56" t="s">
        <v>27</v>
      </c>
      <c r="Q51" s="57"/>
    </row>
    <row r="52" spans="1:17" s="30" customFormat="1" ht="17" customHeight="1" x14ac:dyDescent="0.2">
      <c r="A52" s="61" t="s">
        <v>21</v>
      </c>
      <c r="B52" s="59"/>
      <c r="C52" s="92" t="s">
        <v>81</v>
      </c>
      <c r="D52" s="60" t="s">
        <v>23</v>
      </c>
      <c r="E52" s="60" t="s">
        <v>24</v>
      </c>
      <c r="F52" s="60" t="s">
        <v>24</v>
      </c>
      <c r="G52" s="60" t="s">
        <v>33</v>
      </c>
      <c r="H52" s="60">
        <v>5</v>
      </c>
      <c r="I52" s="93">
        <v>1500</v>
      </c>
      <c r="J52" s="59">
        <v>5</v>
      </c>
      <c r="K52" s="67">
        <f t="shared" si="0"/>
        <v>8250</v>
      </c>
      <c r="L52" s="68">
        <f t="shared" si="1"/>
        <v>8250</v>
      </c>
      <c r="M52" s="56" t="s">
        <v>24</v>
      </c>
      <c r="N52" s="56" t="s">
        <v>26</v>
      </c>
      <c r="O52" s="56" t="s">
        <v>27</v>
      </c>
      <c r="P52" s="56" t="s">
        <v>27</v>
      </c>
      <c r="Q52" s="57"/>
    </row>
    <row r="53" spans="1:17" s="30" customFormat="1" ht="17" customHeight="1" x14ac:dyDescent="0.2">
      <c r="A53" s="61" t="s">
        <v>21</v>
      </c>
      <c r="B53" s="59"/>
      <c r="C53" s="92" t="s">
        <v>82</v>
      </c>
      <c r="D53" s="60" t="s">
        <v>23</v>
      </c>
      <c r="E53" s="60" t="s">
        <v>24</v>
      </c>
      <c r="F53" s="60" t="s">
        <v>24</v>
      </c>
      <c r="G53" s="60" t="s">
        <v>33</v>
      </c>
      <c r="H53" s="60">
        <v>5</v>
      </c>
      <c r="I53" s="93">
        <v>2500</v>
      </c>
      <c r="J53" s="59">
        <v>2</v>
      </c>
      <c r="K53" s="67">
        <f t="shared" si="0"/>
        <v>5500</v>
      </c>
      <c r="L53" s="68">
        <f t="shared" si="1"/>
        <v>5500</v>
      </c>
      <c r="M53" s="56" t="s">
        <v>24</v>
      </c>
      <c r="N53" s="56" t="s">
        <v>26</v>
      </c>
      <c r="O53" s="56" t="s">
        <v>27</v>
      </c>
      <c r="P53" s="56" t="s">
        <v>27</v>
      </c>
      <c r="Q53" s="57"/>
    </row>
    <row r="54" spans="1:17" s="30" customFormat="1" ht="17" customHeight="1" x14ac:dyDescent="0.2">
      <c r="A54" s="61" t="s">
        <v>21</v>
      </c>
      <c r="B54" s="59"/>
      <c r="C54" s="94" t="s">
        <v>83</v>
      </c>
      <c r="D54" s="60" t="s">
        <v>23</v>
      </c>
      <c r="E54" s="60" t="s">
        <v>24</v>
      </c>
      <c r="F54" s="60" t="s">
        <v>24</v>
      </c>
      <c r="G54" s="60" t="s">
        <v>33</v>
      </c>
      <c r="H54" s="60">
        <v>5</v>
      </c>
      <c r="I54" s="93">
        <v>2000</v>
      </c>
      <c r="J54" s="59">
        <v>3</v>
      </c>
      <c r="K54" s="67">
        <f t="shared" si="0"/>
        <v>6600.0000000000009</v>
      </c>
      <c r="L54" s="68">
        <f t="shared" si="1"/>
        <v>6600.0000000000009</v>
      </c>
      <c r="M54" s="56" t="s">
        <v>24</v>
      </c>
      <c r="N54" s="56" t="s">
        <v>26</v>
      </c>
      <c r="O54" s="56" t="s">
        <v>27</v>
      </c>
      <c r="P54" s="56" t="s">
        <v>27</v>
      </c>
      <c r="Q54" s="57"/>
    </row>
    <row r="55" spans="1:17" s="30" customFormat="1" ht="17" customHeight="1" x14ac:dyDescent="0.2">
      <c r="A55" s="61" t="s">
        <v>21</v>
      </c>
      <c r="B55" s="59"/>
      <c r="C55" s="92" t="s">
        <v>84</v>
      </c>
      <c r="D55" s="60" t="s">
        <v>23</v>
      </c>
      <c r="E55" s="60" t="s">
        <v>24</v>
      </c>
      <c r="F55" s="60" t="s">
        <v>24</v>
      </c>
      <c r="G55" s="60" t="s">
        <v>33</v>
      </c>
      <c r="H55" s="60">
        <v>5</v>
      </c>
      <c r="I55" s="93">
        <v>2500</v>
      </c>
      <c r="J55" s="59">
        <v>2</v>
      </c>
      <c r="K55" s="67">
        <f t="shared" si="0"/>
        <v>5500</v>
      </c>
      <c r="L55" s="68">
        <f t="shared" si="1"/>
        <v>5500</v>
      </c>
      <c r="M55" s="56" t="s">
        <v>24</v>
      </c>
      <c r="N55" s="56" t="s">
        <v>26</v>
      </c>
      <c r="O55" s="56" t="s">
        <v>27</v>
      </c>
      <c r="P55" s="56" t="s">
        <v>27</v>
      </c>
      <c r="Q55" s="57"/>
    </row>
    <row r="56" spans="1:17" s="30" customFormat="1" ht="17" customHeight="1" x14ac:dyDescent="0.2">
      <c r="A56" s="61" t="s">
        <v>21</v>
      </c>
      <c r="B56" s="53"/>
      <c r="C56" s="54" t="s">
        <v>85</v>
      </c>
      <c r="D56" s="53" t="s">
        <v>23</v>
      </c>
      <c r="E56" s="60" t="s">
        <v>24</v>
      </c>
      <c r="F56" s="53" t="s">
        <v>24</v>
      </c>
      <c r="G56" s="60" t="s">
        <v>33</v>
      </c>
      <c r="H56" s="60">
        <v>5</v>
      </c>
      <c r="I56" s="55">
        <v>1200</v>
      </c>
      <c r="J56" s="59">
        <v>3</v>
      </c>
      <c r="K56" s="67">
        <f t="shared" si="0"/>
        <v>3960.0000000000005</v>
      </c>
      <c r="L56" s="68">
        <f t="shared" si="1"/>
        <v>3960.0000000000005</v>
      </c>
      <c r="M56" s="56" t="s">
        <v>24</v>
      </c>
      <c r="N56" s="56" t="s">
        <v>26</v>
      </c>
      <c r="O56" s="56" t="s">
        <v>27</v>
      </c>
      <c r="P56" s="56" t="s">
        <v>27</v>
      </c>
      <c r="Q56" s="57"/>
    </row>
    <row r="57" spans="1:17" s="30" customFormat="1" ht="17" customHeight="1" x14ac:dyDescent="0.2">
      <c r="A57" s="61" t="s">
        <v>21</v>
      </c>
      <c r="B57" s="53" t="s">
        <v>49</v>
      </c>
      <c r="C57" s="54" t="s">
        <v>86</v>
      </c>
      <c r="D57" s="53" t="s">
        <v>23</v>
      </c>
      <c r="E57" s="60" t="s">
        <v>24</v>
      </c>
      <c r="F57" s="53" t="s">
        <v>24</v>
      </c>
      <c r="G57" s="60" t="s">
        <v>33</v>
      </c>
      <c r="H57" s="60">
        <v>5</v>
      </c>
      <c r="I57" s="55">
        <v>2000</v>
      </c>
      <c r="J57" s="53">
        <v>1</v>
      </c>
      <c r="K57" s="67">
        <f t="shared" si="0"/>
        <v>2200</v>
      </c>
      <c r="L57" s="68">
        <f t="shared" si="1"/>
        <v>2200</v>
      </c>
      <c r="M57" s="56" t="s">
        <v>24</v>
      </c>
      <c r="N57" s="56" t="s">
        <v>26</v>
      </c>
      <c r="O57" s="56" t="s">
        <v>27</v>
      </c>
      <c r="P57" s="56" t="s">
        <v>27</v>
      </c>
      <c r="Q57" s="57"/>
    </row>
    <row r="58" spans="1:17" s="30" customFormat="1" ht="17" customHeight="1" x14ac:dyDescent="0.2">
      <c r="A58" s="61" t="s">
        <v>21</v>
      </c>
      <c r="B58" s="61"/>
      <c r="C58" s="54" t="s">
        <v>87</v>
      </c>
      <c r="D58" s="95" t="s">
        <v>23</v>
      </c>
      <c r="E58" s="60" t="s">
        <v>24</v>
      </c>
      <c r="F58" s="53" t="s">
        <v>24</v>
      </c>
      <c r="G58" s="60" t="s">
        <v>33</v>
      </c>
      <c r="H58" s="60">
        <v>5</v>
      </c>
      <c r="I58" s="55">
        <v>2000</v>
      </c>
      <c r="J58" s="59">
        <v>1</v>
      </c>
      <c r="K58" s="67">
        <f t="shared" si="0"/>
        <v>2200</v>
      </c>
      <c r="L58" s="68">
        <f t="shared" si="1"/>
        <v>2200</v>
      </c>
      <c r="M58" s="56" t="s">
        <v>24</v>
      </c>
      <c r="N58" s="56" t="s">
        <v>26</v>
      </c>
      <c r="O58" s="56" t="s">
        <v>27</v>
      </c>
      <c r="P58" s="56" t="s">
        <v>27</v>
      </c>
      <c r="Q58" s="57"/>
    </row>
    <row r="59" spans="1:17" s="30" customFormat="1" ht="17" customHeight="1" x14ac:dyDescent="0.2">
      <c r="A59" s="61" t="s">
        <v>21</v>
      </c>
      <c r="B59" s="61"/>
      <c r="C59" s="54" t="s">
        <v>88</v>
      </c>
      <c r="D59" s="95" t="s">
        <v>23</v>
      </c>
      <c r="E59" s="60" t="s">
        <v>24</v>
      </c>
      <c r="F59" s="53" t="s">
        <v>24</v>
      </c>
      <c r="G59" s="60" t="s">
        <v>33</v>
      </c>
      <c r="H59" s="60">
        <v>5</v>
      </c>
      <c r="I59" s="55">
        <v>2000</v>
      </c>
      <c r="J59" s="59">
        <v>1</v>
      </c>
      <c r="K59" s="67">
        <f t="shared" si="0"/>
        <v>2200</v>
      </c>
      <c r="L59" s="68">
        <f t="shared" si="1"/>
        <v>2200</v>
      </c>
      <c r="M59" s="56" t="s">
        <v>24</v>
      </c>
      <c r="N59" s="56" t="s">
        <v>26</v>
      </c>
      <c r="O59" s="56" t="s">
        <v>27</v>
      </c>
      <c r="P59" s="56" t="s">
        <v>27</v>
      </c>
      <c r="Q59" s="57"/>
    </row>
    <row r="60" spans="1:17" s="30" customFormat="1" ht="17" customHeight="1" x14ac:dyDescent="0.2">
      <c r="A60" s="61" t="s">
        <v>21</v>
      </c>
      <c r="B60" s="61"/>
      <c r="C60" s="54" t="s">
        <v>89</v>
      </c>
      <c r="D60" s="95" t="s">
        <v>23</v>
      </c>
      <c r="E60" s="60" t="s">
        <v>24</v>
      </c>
      <c r="F60" s="53" t="s">
        <v>24</v>
      </c>
      <c r="G60" s="60" t="s">
        <v>33</v>
      </c>
      <c r="H60" s="60">
        <v>5</v>
      </c>
      <c r="I60" s="55">
        <v>2000</v>
      </c>
      <c r="J60" s="59">
        <v>1</v>
      </c>
      <c r="K60" s="67">
        <f t="shared" si="0"/>
        <v>2200</v>
      </c>
      <c r="L60" s="68">
        <f t="shared" si="1"/>
        <v>2200</v>
      </c>
      <c r="M60" s="56" t="s">
        <v>24</v>
      </c>
      <c r="N60" s="56" t="s">
        <v>26</v>
      </c>
      <c r="O60" s="56" t="s">
        <v>27</v>
      </c>
      <c r="P60" s="56" t="s">
        <v>27</v>
      </c>
      <c r="Q60" s="57"/>
    </row>
    <row r="61" spans="1:17" s="30" customFormat="1" ht="17" customHeight="1" x14ac:dyDescent="0.2">
      <c r="A61" s="61" t="s">
        <v>21</v>
      </c>
      <c r="B61" s="61"/>
      <c r="C61" s="54" t="s">
        <v>90</v>
      </c>
      <c r="D61" s="95" t="s">
        <v>23</v>
      </c>
      <c r="E61" s="60" t="s">
        <v>24</v>
      </c>
      <c r="F61" s="53" t="s">
        <v>24</v>
      </c>
      <c r="G61" s="60" t="s">
        <v>33</v>
      </c>
      <c r="H61" s="60">
        <v>5</v>
      </c>
      <c r="I61" s="55">
        <v>2000</v>
      </c>
      <c r="J61" s="59">
        <v>1</v>
      </c>
      <c r="K61" s="67">
        <f t="shared" si="0"/>
        <v>2200</v>
      </c>
      <c r="L61" s="68">
        <f t="shared" si="1"/>
        <v>2200</v>
      </c>
      <c r="M61" s="56" t="s">
        <v>24</v>
      </c>
      <c r="N61" s="56" t="s">
        <v>26</v>
      </c>
      <c r="O61" s="56" t="s">
        <v>27</v>
      </c>
      <c r="P61" s="56" t="s">
        <v>27</v>
      </c>
      <c r="Q61" s="57"/>
    </row>
    <row r="62" spans="1:17" s="30" customFormat="1" ht="17" customHeight="1" x14ac:dyDescent="0.2">
      <c r="A62" s="61" t="s">
        <v>21</v>
      </c>
      <c r="B62" s="61"/>
      <c r="C62" s="54" t="s">
        <v>91</v>
      </c>
      <c r="D62" s="95" t="s">
        <v>23</v>
      </c>
      <c r="E62" s="60" t="s">
        <v>24</v>
      </c>
      <c r="F62" s="53" t="s">
        <v>24</v>
      </c>
      <c r="G62" s="60" t="s">
        <v>33</v>
      </c>
      <c r="H62" s="60">
        <v>5</v>
      </c>
      <c r="I62" s="55">
        <v>3000</v>
      </c>
      <c r="J62" s="59">
        <v>1</v>
      </c>
      <c r="K62" s="67">
        <f t="shared" si="0"/>
        <v>3300.0000000000005</v>
      </c>
      <c r="L62" s="68">
        <f t="shared" si="1"/>
        <v>3300.0000000000005</v>
      </c>
      <c r="M62" s="56" t="s">
        <v>24</v>
      </c>
      <c r="N62" s="56" t="s">
        <v>26</v>
      </c>
      <c r="O62" s="56" t="s">
        <v>27</v>
      </c>
      <c r="P62" s="56" t="s">
        <v>27</v>
      </c>
      <c r="Q62" s="57"/>
    </row>
    <row r="63" spans="1:17" s="30" customFormat="1" ht="17" customHeight="1" x14ac:dyDescent="0.2">
      <c r="A63" s="61" t="s">
        <v>21</v>
      </c>
      <c r="B63" s="61"/>
      <c r="C63" s="96" t="s">
        <v>92</v>
      </c>
      <c r="D63" s="95" t="s">
        <v>23</v>
      </c>
      <c r="E63" s="60" t="s">
        <v>24</v>
      </c>
      <c r="F63" s="53" t="s">
        <v>24</v>
      </c>
      <c r="G63" s="60" t="s">
        <v>33</v>
      </c>
      <c r="H63" s="60">
        <v>5</v>
      </c>
      <c r="I63" s="55">
        <v>2000</v>
      </c>
      <c r="J63" s="59">
        <v>1</v>
      </c>
      <c r="K63" s="67">
        <f t="shared" si="0"/>
        <v>2200</v>
      </c>
      <c r="L63" s="68">
        <f t="shared" si="1"/>
        <v>2200</v>
      </c>
      <c r="M63" s="56" t="s">
        <v>24</v>
      </c>
      <c r="N63" s="56" t="s">
        <v>26</v>
      </c>
      <c r="O63" s="56" t="s">
        <v>27</v>
      </c>
      <c r="P63" s="56" t="s">
        <v>27</v>
      </c>
      <c r="Q63" s="57"/>
    </row>
    <row r="64" spans="1:17" s="30" customFormat="1" ht="17" customHeight="1" x14ac:dyDescent="0.2">
      <c r="A64" s="61" t="s">
        <v>21</v>
      </c>
      <c r="B64" s="61"/>
      <c r="C64" s="96" t="s">
        <v>93</v>
      </c>
      <c r="D64" s="95" t="s">
        <v>23</v>
      </c>
      <c r="E64" s="60" t="s">
        <v>24</v>
      </c>
      <c r="F64" s="53" t="s">
        <v>24</v>
      </c>
      <c r="G64" s="60" t="s">
        <v>33</v>
      </c>
      <c r="H64" s="60">
        <v>5</v>
      </c>
      <c r="I64" s="55">
        <v>2000</v>
      </c>
      <c r="J64" s="59">
        <v>1</v>
      </c>
      <c r="K64" s="67">
        <f t="shared" si="0"/>
        <v>2200</v>
      </c>
      <c r="L64" s="68">
        <f t="shared" si="1"/>
        <v>2200</v>
      </c>
      <c r="M64" s="56" t="s">
        <v>24</v>
      </c>
      <c r="N64" s="56" t="s">
        <v>26</v>
      </c>
      <c r="O64" s="56" t="s">
        <v>27</v>
      </c>
      <c r="P64" s="56" t="s">
        <v>27</v>
      </c>
      <c r="Q64" s="57"/>
    </row>
    <row r="65" spans="1:17" s="30" customFormat="1" ht="17" customHeight="1" x14ac:dyDescent="0.2">
      <c r="A65" s="61" t="s">
        <v>21</v>
      </c>
      <c r="B65" s="61"/>
      <c r="C65" s="96" t="s">
        <v>94</v>
      </c>
      <c r="D65" s="95" t="s">
        <v>23</v>
      </c>
      <c r="E65" s="60" t="s">
        <v>24</v>
      </c>
      <c r="F65" s="53" t="s">
        <v>24</v>
      </c>
      <c r="G65" s="60" t="s">
        <v>33</v>
      </c>
      <c r="H65" s="60">
        <v>5</v>
      </c>
      <c r="I65" s="55">
        <v>2000</v>
      </c>
      <c r="J65" s="59">
        <v>1</v>
      </c>
      <c r="K65" s="67">
        <f t="shared" si="0"/>
        <v>2200</v>
      </c>
      <c r="L65" s="68">
        <f t="shared" si="1"/>
        <v>2200</v>
      </c>
      <c r="M65" s="56" t="s">
        <v>24</v>
      </c>
      <c r="N65" s="56" t="s">
        <v>26</v>
      </c>
      <c r="O65" s="56" t="s">
        <v>27</v>
      </c>
      <c r="P65" s="56" t="s">
        <v>27</v>
      </c>
      <c r="Q65" s="57"/>
    </row>
    <row r="66" spans="1:17" s="30" customFormat="1" ht="17" customHeight="1" x14ac:dyDescent="0.2">
      <c r="A66" s="61" t="s">
        <v>21</v>
      </c>
      <c r="B66" s="61"/>
      <c r="C66" s="54" t="s">
        <v>95</v>
      </c>
      <c r="D66" s="95" t="s">
        <v>23</v>
      </c>
      <c r="E66" s="60" t="s">
        <v>24</v>
      </c>
      <c r="F66" s="53" t="s">
        <v>24</v>
      </c>
      <c r="G66" s="60" t="s">
        <v>33</v>
      </c>
      <c r="H66" s="60">
        <v>5</v>
      </c>
      <c r="I66" s="55">
        <v>2000</v>
      </c>
      <c r="J66" s="59">
        <v>1</v>
      </c>
      <c r="K66" s="67">
        <f t="shared" si="0"/>
        <v>2200</v>
      </c>
      <c r="L66" s="68">
        <f t="shared" si="1"/>
        <v>2200</v>
      </c>
      <c r="M66" s="56" t="s">
        <v>24</v>
      </c>
      <c r="N66" s="56" t="s">
        <v>26</v>
      </c>
      <c r="O66" s="56" t="s">
        <v>27</v>
      </c>
      <c r="P66" s="56" t="s">
        <v>27</v>
      </c>
      <c r="Q66" s="57"/>
    </row>
    <row r="67" spans="1:17" s="30" customFormat="1" ht="17" customHeight="1" x14ac:dyDescent="0.2">
      <c r="A67" s="61" t="s">
        <v>21</v>
      </c>
      <c r="B67" s="61"/>
      <c r="C67" s="54" t="s">
        <v>96</v>
      </c>
      <c r="D67" s="95" t="s">
        <v>23</v>
      </c>
      <c r="E67" s="60" t="s">
        <v>24</v>
      </c>
      <c r="F67" s="53" t="s">
        <v>24</v>
      </c>
      <c r="G67" s="60" t="s">
        <v>33</v>
      </c>
      <c r="H67" s="60">
        <v>5</v>
      </c>
      <c r="I67" s="55">
        <v>2000</v>
      </c>
      <c r="J67" s="59">
        <v>1</v>
      </c>
      <c r="K67" s="67">
        <f t="shared" si="0"/>
        <v>2200</v>
      </c>
      <c r="L67" s="68">
        <f t="shared" si="1"/>
        <v>2200</v>
      </c>
      <c r="M67" s="56" t="s">
        <v>24</v>
      </c>
      <c r="N67" s="56" t="s">
        <v>26</v>
      </c>
      <c r="O67" s="56" t="s">
        <v>27</v>
      </c>
      <c r="P67" s="56" t="s">
        <v>27</v>
      </c>
      <c r="Q67" s="57"/>
    </row>
    <row r="68" spans="1:17" s="30" customFormat="1" ht="17" customHeight="1" x14ac:dyDescent="0.2">
      <c r="A68" s="61" t="s">
        <v>21</v>
      </c>
      <c r="B68" s="61"/>
      <c r="C68" s="54" t="s">
        <v>97</v>
      </c>
      <c r="D68" s="95" t="s">
        <v>23</v>
      </c>
      <c r="E68" s="60" t="s">
        <v>24</v>
      </c>
      <c r="F68" s="53" t="s">
        <v>24</v>
      </c>
      <c r="G68" s="60" t="s">
        <v>33</v>
      </c>
      <c r="H68" s="60">
        <v>5</v>
      </c>
      <c r="I68" s="55">
        <v>2000</v>
      </c>
      <c r="J68" s="59">
        <v>1</v>
      </c>
      <c r="K68" s="67">
        <f t="shared" si="0"/>
        <v>2200</v>
      </c>
      <c r="L68" s="68">
        <f t="shared" si="1"/>
        <v>2200</v>
      </c>
      <c r="M68" s="56" t="s">
        <v>24</v>
      </c>
      <c r="N68" s="56" t="s">
        <v>26</v>
      </c>
      <c r="O68" s="56" t="s">
        <v>27</v>
      </c>
      <c r="P68" s="56" t="s">
        <v>27</v>
      </c>
      <c r="Q68" s="57"/>
    </row>
    <row r="69" spans="1:17" s="30" customFormat="1" ht="17" customHeight="1" x14ac:dyDescent="0.2">
      <c r="A69" s="61" t="s">
        <v>21</v>
      </c>
      <c r="B69" s="61"/>
      <c r="C69" s="54" t="s">
        <v>98</v>
      </c>
      <c r="D69" s="95" t="s">
        <v>23</v>
      </c>
      <c r="E69" s="60" t="s">
        <v>24</v>
      </c>
      <c r="F69" s="53" t="s">
        <v>24</v>
      </c>
      <c r="G69" s="60" t="s">
        <v>33</v>
      </c>
      <c r="H69" s="60">
        <v>5</v>
      </c>
      <c r="I69" s="55">
        <v>5000</v>
      </c>
      <c r="J69" s="59">
        <v>1</v>
      </c>
      <c r="K69" s="67">
        <f t="shared" si="0"/>
        <v>5500</v>
      </c>
      <c r="L69" s="68">
        <f t="shared" si="1"/>
        <v>5500</v>
      </c>
      <c r="M69" s="56" t="s">
        <v>24</v>
      </c>
      <c r="N69" s="56" t="s">
        <v>26</v>
      </c>
      <c r="O69" s="56" t="s">
        <v>27</v>
      </c>
      <c r="P69" s="56" t="s">
        <v>27</v>
      </c>
      <c r="Q69" s="57"/>
    </row>
    <row r="70" spans="1:17" s="30" customFormat="1" ht="17" customHeight="1" x14ac:dyDescent="0.2">
      <c r="A70" s="61" t="s">
        <v>21</v>
      </c>
      <c r="B70" s="61"/>
      <c r="C70" s="54" t="s">
        <v>99</v>
      </c>
      <c r="D70" s="95" t="s">
        <v>23</v>
      </c>
      <c r="E70" s="60" t="s">
        <v>24</v>
      </c>
      <c r="F70" s="53" t="s">
        <v>26</v>
      </c>
      <c r="G70" s="60" t="s">
        <v>24</v>
      </c>
      <c r="H70" s="60">
        <v>10</v>
      </c>
      <c r="I70" s="55">
        <v>500</v>
      </c>
      <c r="J70" s="59">
        <v>5</v>
      </c>
      <c r="K70" s="67">
        <f t="shared" si="0"/>
        <v>2750</v>
      </c>
      <c r="L70" s="68">
        <f t="shared" si="1"/>
        <v>2750</v>
      </c>
      <c r="M70" s="56" t="s">
        <v>24</v>
      </c>
      <c r="N70" s="56" t="s">
        <v>26</v>
      </c>
      <c r="O70" s="56" t="s">
        <v>27</v>
      </c>
      <c r="P70" s="56" t="s">
        <v>27</v>
      </c>
      <c r="Q70" s="57"/>
    </row>
    <row r="71" spans="1:17" s="30" customFormat="1" ht="17" customHeight="1" x14ac:dyDescent="0.2">
      <c r="A71" s="61" t="s">
        <v>21</v>
      </c>
      <c r="B71" s="61"/>
      <c r="C71" s="54" t="s">
        <v>100</v>
      </c>
      <c r="D71" s="95" t="s">
        <v>23</v>
      </c>
      <c r="E71" s="60" t="s">
        <v>24</v>
      </c>
      <c r="F71" s="53" t="s">
        <v>24</v>
      </c>
      <c r="G71" s="53" t="s">
        <v>24</v>
      </c>
      <c r="H71" s="60">
        <v>1</v>
      </c>
      <c r="I71" s="55">
        <v>350</v>
      </c>
      <c r="J71" s="59">
        <v>2</v>
      </c>
      <c r="K71" s="67">
        <f t="shared" si="0"/>
        <v>770.00000000000011</v>
      </c>
      <c r="L71" s="68">
        <f t="shared" si="1"/>
        <v>770.00000000000011</v>
      </c>
      <c r="M71" s="56" t="s">
        <v>35</v>
      </c>
      <c r="N71" s="56" t="s">
        <v>24</v>
      </c>
      <c r="O71" s="56" t="s">
        <v>27</v>
      </c>
      <c r="P71" s="56" t="s">
        <v>27</v>
      </c>
      <c r="Q71" s="57"/>
    </row>
    <row r="72" spans="1:17" s="30" customFormat="1" ht="17" customHeight="1" x14ac:dyDescent="0.2">
      <c r="A72" s="61" t="s">
        <v>21</v>
      </c>
      <c r="B72" s="61"/>
      <c r="C72" s="54" t="s">
        <v>101</v>
      </c>
      <c r="D72" s="95" t="s">
        <v>23</v>
      </c>
      <c r="E72" s="60" t="s">
        <v>24</v>
      </c>
      <c r="F72" s="53" t="s">
        <v>24</v>
      </c>
      <c r="G72" s="53" t="s">
        <v>24</v>
      </c>
      <c r="H72" s="60">
        <v>1</v>
      </c>
      <c r="I72" s="55">
        <v>290</v>
      </c>
      <c r="J72" s="59">
        <v>2</v>
      </c>
      <c r="K72" s="67">
        <f t="shared" ref="K72:K90" si="2">I72*J72*1.1</f>
        <v>638</v>
      </c>
      <c r="L72" s="68">
        <f t="shared" ref="L72:L90" si="3">K72</f>
        <v>638</v>
      </c>
      <c r="M72" s="56" t="s">
        <v>35</v>
      </c>
      <c r="N72" s="56" t="s">
        <v>24</v>
      </c>
      <c r="O72" s="56" t="s">
        <v>27</v>
      </c>
      <c r="P72" s="56" t="s">
        <v>27</v>
      </c>
      <c r="Q72" s="57"/>
    </row>
    <row r="73" spans="1:17" s="30" customFormat="1" ht="17" customHeight="1" x14ac:dyDescent="0.2">
      <c r="A73" s="61" t="s">
        <v>21</v>
      </c>
      <c r="B73" s="61"/>
      <c r="C73" s="54" t="s">
        <v>102</v>
      </c>
      <c r="D73" s="95" t="s">
        <v>23</v>
      </c>
      <c r="E73" s="60" t="s">
        <v>24</v>
      </c>
      <c r="F73" s="53" t="s">
        <v>24</v>
      </c>
      <c r="G73" s="53" t="s">
        <v>24</v>
      </c>
      <c r="H73" s="60">
        <v>1</v>
      </c>
      <c r="I73" s="55">
        <v>300</v>
      </c>
      <c r="J73" s="59">
        <v>2</v>
      </c>
      <c r="K73" s="67">
        <f t="shared" si="2"/>
        <v>660</v>
      </c>
      <c r="L73" s="68">
        <f t="shared" si="3"/>
        <v>660</v>
      </c>
      <c r="M73" s="56" t="s">
        <v>35</v>
      </c>
      <c r="N73" s="56" t="s">
        <v>24</v>
      </c>
      <c r="O73" s="56" t="s">
        <v>27</v>
      </c>
      <c r="P73" s="56" t="s">
        <v>27</v>
      </c>
      <c r="Q73" s="57"/>
    </row>
    <row r="74" spans="1:17" s="30" customFormat="1" ht="17" customHeight="1" x14ac:dyDescent="0.2">
      <c r="A74" s="61" t="s">
        <v>21</v>
      </c>
      <c r="B74" s="61"/>
      <c r="C74" s="54" t="s">
        <v>103</v>
      </c>
      <c r="D74" s="95" t="s">
        <v>23</v>
      </c>
      <c r="E74" s="60" t="s">
        <v>24</v>
      </c>
      <c r="F74" s="53" t="s">
        <v>24</v>
      </c>
      <c r="G74" s="53" t="s">
        <v>24</v>
      </c>
      <c r="H74" s="60">
        <v>1</v>
      </c>
      <c r="I74" s="55">
        <v>525</v>
      </c>
      <c r="J74" s="59">
        <v>2</v>
      </c>
      <c r="K74" s="67">
        <f t="shared" si="2"/>
        <v>1155</v>
      </c>
      <c r="L74" s="68">
        <f t="shared" si="3"/>
        <v>1155</v>
      </c>
      <c r="M74" s="56" t="s">
        <v>35</v>
      </c>
      <c r="N74" s="56" t="s">
        <v>24</v>
      </c>
      <c r="O74" s="56" t="s">
        <v>27</v>
      </c>
      <c r="P74" s="56" t="s">
        <v>27</v>
      </c>
      <c r="Q74" s="57"/>
    </row>
    <row r="75" spans="1:17" s="30" customFormat="1" ht="17" customHeight="1" x14ac:dyDescent="0.2">
      <c r="A75" s="61" t="s">
        <v>21</v>
      </c>
      <c r="B75" s="61"/>
      <c r="C75" s="54" t="s">
        <v>104</v>
      </c>
      <c r="D75" s="95" t="s">
        <v>23</v>
      </c>
      <c r="E75" s="60" t="s">
        <v>24</v>
      </c>
      <c r="F75" s="53" t="s">
        <v>24</v>
      </c>
      <c r="G75" s="53" t="s">
        <v>24</v>
      </c>
      <c r="H75" s="60">
        <v>1</v>
      </c>
      <c r="I75" s="55">
        <v>235</v>
      </c>
      <c r="J75" s="59">
        <v>2</v>
      </c>
      <c r="K75" s="67">
        <f t="shared" si="2"/>
        <v>517</v>
      </c>
      <c r="L75" s="68">
        <f t="shared" si="3"/>
        <v>517</v>
      </c>
      <c r="M75" s="56" t="s">
        <v>35</v>
      </c>
      <c r="N75" s="56" t="s">
        <v>24</v>
      </c>
      <c r="O75" s="56" t="s">
        <v>27</v>
      </c>
      <c r="P75" s="56" t="s">
        <v>27</v>
      </c>
      <c r="Q75" s="57"/>
    </row>
    <row r="76" spans="1:17" s="30" customFormat="1" ht="17" customHeight="1" x14ac:dyDescent="0.2">
      <c r="A76" s="61" t="s">
        <v>21</v>
      </c>
      <c r="B76" s="61"/>
      <c r="C76" s="54" t="s">
        <v>105</v>
      </c>
      <c r="D76" s="95" t="s">
        <v>23</v>
      </c>
      <c r="E76" s="60" t="s">
        <v>24</v>
      </c>
      <c r="F76" s="53" t="s">
        <v>24</v>
      </c>
      <c r="G76" s="53" t="s">
        <v>24</v>
      </c>
      <c r="H76" s="60">
        <v>1</v>
      </c>
      <c r="I76" s="55">
        <v>185</v>
      </c>
      <c r="J76" s="59">
        <v>2</v>
      </c>
      <c r="K76" s="67">
        <f t="shared" si="2"/>
        <v>407.00000000000006</v>
      </c>
      <c r="L76" s="68">
        <f t="shared" si="3"/>
        <v>407.00000000000006</v>
      </c>
      <c r="M76" s="56" t="s">
        <v>35</v>
      </c>
      <c r="N76" s="56" t="s">
        <v>24</v>
      </c>
      <c r="O76" s="56" t="s">
        <v>27</v>
      </c>
      <c r="P76" s="56" t="s">
        <v>27</v>
      </c>
      <c r="Q76" s="57"/>
    </row>
    <row r="77" spans="1:17" s="30" customFormat="1" ht="17" customHeight="1" x14ac:dyDescent="0.2">
      <c r="A77" s="61" t="s">
        <v>21</v>
      </c>
      <c r="B77" s="61"/>
      <c r="C77" s="54" t="s">
        <v>106</v>
      </c>
      <c r="D77" s="95" t="s">
        <v>23</v>
      </c>
      <c r="E77" s="60" t="s">
        <v>24</v>
      </c>
      <c r="F77" s="53" t="s">
        <v>24</v>
      </c>
      <c r="G77" s="53" t="s">
        <v>24</v>
      </c>
      <c r="H77" s="60">
        <v>1</v>
      </c>
      <c r="I77" s="55">
        <v>51.83</v>
      </c>
      <c r="J77" s="59">
        <v>2</v>
      </c>
      <c r="K77" s="67">
        <f t="shared" si="2"/>
        <v>114.02600000000001</v>
      </c>
      <c r="L77" s="68">
        <f t="shared" si="3"/>
        <v>114.02600000000001</v>
      </c>
      <c r="M77" s="56" t="s">
        <v>35</v>
      </c>
      <c r="N77" s="56" t="s">
        <v>24</v>
      </c>
      <c r="O77" s="56" t="s">
        <v>27</v>
      </c>
      <c r="P77" s="56" t="s">
        <v>27</v>
      </c>
      <c r="Q77" s="57"/>
    </row>
    <row r="78" spans="1:17" s="30" customFormat="1" ht="17" customHeight="1" x14ac:dyDescent="0.2">
      <c r="A78" s="61" t="s">
        <v>21</v>
      </c>
      <c r="B78" s="61"/>
      <c r="C78" s="54" t="s">
        <v>107</v>
      </c>
      <c r="D78" s="95" t="s">
        <v>23</v>
      </c>
      <c r="E78" s="60" t="s">
        <v>24</v>
      </c>
      <c r="F78" s="53" t="s">
        <v>24</v>
      </c>
      <c r="G78" s="53" t="s">
        <v>24</v>
      </c>
      <c r="H78" s="60">
        <v>1</v>
      </c>
      <c r="I78" s="55">
        <v>0.69</v>
      </c>
      <c r="J78" s="59">
        <v>240</v>
      </c>
      <c r="K78" s="67">
        <f t="shared" si="2"/>
        <v>182.16</v>
      </c>
      <c r="L78" s="68">
        <f t="shared" si="3"/>
        <v>182.16</v>
      </c>
      <c r="M78" s="56" t="s">
        <v>35</v>
      </c>
      <c r="N78" s="56" t="s">
        <v>24</v>
      </c>
      <c r="O78" s="56" t="s">
        <v>27</v>
      </c>
      <c r="P78" s="56" t="s">
        <v>27</v>
      </c>
      <c r="Q78" s="57"/>
    </row>
    <row r="79" spans="1:17" s="30" customFormat="1" ht="17" customHeight="1" x14ac:dyDescent="0.2">
      <c r="A79" s="61" t="s">
        <v>21</v>
      </c>
      <c r="B79" s="61"/>
      <c r="C79" s="54" t="s">
        <v>108</v>
      </c>
      <c r="D79" s="95" t="s">
        <v>23</v>
      </c>
      <c r="E79" s="60" t="s">
        <v>24</v>
      </c>
      <c r="F79" s="53" t="s">
        <v>24</v>
      </c>
      <c r="G79" s="53" t="s">
        <v>24</v>
      </c>
      <c r="H79" s="60">
        <v>1</v>
      </c>
      <c r="I79" s="55">
        <v>13.99</v>
      </c>
      <c r="J79" s="59">
        <v>12</v>
      </c>
      <c r="K79" s="67">
        <f t="shared" si="2"/>
        <v>184.66800000000001</v>
      </c>
      <c r="L79" s="68">
        <f t="shared" si="3"/>
        <v>184.66800000000001</v>
      </c>
      <c r="M79" s="56" t="s">
        <v>35</v>
      </c>
      <c r="N79" s="56" t="s">
        <v>24</v>
      </c>
      <c r="O79" s="56" t="s">
        <v>27</v>
      </c>
      <c r="P79" s="56" t="s">
        <v>27</v>
      </c>
      <c r="Q79" s="57"/>
    </row>
    <row r="80" spans="1:17" s="30" customFormat="1" ht="17" customHeight="1" x14ac:dyDescent="0.2">
      <c r="A80" s="61" t="s">
        <v>21</v>
      </c>
      <c r="B80" s="61"/>
      <c r="C80" s="54" t="s">
        <v>109</v>
      </c>
      <c r="D80" s="95" t="s">
        <v>23</v>
      </c>
      <c r="E80" s="53" t="s">
        <v>24</v>
      </c>
      <c r="F80" s="53" t="s">
        <v>24</v>
      </c>
      <c r="G80" s="53" t="s">
        <v>24</v>
      </c>
      <c r="H80" s="60">
        <v>5</v>
      </c>
      <c r="I80" s="55">
        <v>120</v>
      </c>
      <c r="J80" s="59">
        <v>2</v>
      </c>
      <c r="K80" s="67">
        <f t="shared" si="2"/>
        <v>264</v>
      </c>
      <c r="L80" s="68">
        <f t="shared" si="3"/>
        <v>264</v>
      </c>
      <c r="M80" s="56" t="s">
        <v>24</v>
      </c>
      <c r="N80" s="56" t="s">
        <v>24</v>
      </c>
      <c r="O80" s="56" t="s">
        <v>27</v>
      </c>
      <c r="P80" s="56" t="s">
        <v>27</v>
      </c>
      <c r="Q80" s="57"/>
    </row>
    <row r="81" spans="1:17" s="30" customFormat="1" ht="17" customHeight="1" x14ac:dyDescent="0.2">
      <c r="A81" s="61" t="s">
        <v>21</v>
      </c>
      <c r="B81" s="61"/>
      <c r="C81" s="54" t="s">
        <v>110</v>
      </c>
      <c r="D81" s="95" t="s">
        <v>23</v>
      </c>
      <c r="E81" s="53" t="s">
        <v>24</v>
      </c>
      <c r="F81" s="53" t="s">
        <v>24</v>
      </c>
      <c r="G81" s="53" t="s">
        <v>24</v>
      </c>
      <c r="H81" s="60">
        <v>10</v>
      </c>
      <c r="I81" s="55">
        <v>225</v>
      </c>
      <c r="J81" s="59">
        <v>2</v>
      </c>
      <c r="K81" s="67">
        <f t="shared" si="2"/>
        <v>495.00000000000006</v>
      </c>
      <c r="L81" s="68">
        <f t="shared" si="3"/>
        <v>495.00000000000006</v>
      </c>
      <c r="M81" s="56" t="s">
        <v>24</v>
      </c>
      <c r="N81" s="56" t="s">
        <v>26</v>
      </c>
      <c r="O81" s="56" t="s">
        <v>27</v>
      </c>
      <c r="P81" s="56" t="s">
        <v>27</v>
      </c>
      <c r="Q81" s="57"/>
    </row>
    <row r="82" spans="1:17" s="30" customFormat="1" ht="17" customHeight="1" x14ac:dyDescent="0.2">
      <c r="A82" s="61" t="s">
        <v>21</v>
      </c>
      <c r="B82" s="61"/>
      <c r="C82" s="54" t="s">
        <v>111</v>
      </c>
      <c r="D82" s="95" t="s">
        <v>23</v>
      </c>
      <c r="E82" s="53" t="s">
        <v>24</v>
      </c>
      <c r="F82" s="53" t="s">
        <v>24</v>
      </c>
      <c r="G82" s="53" t="s">
        <v>112</v>
      </c>
      <c r="H82" s="60">
        <v>10</v>
      </c>
      <c r="I82" s="55">
        <v>225</v>
      </c>
      <c r="J82" s="59">
        <v>2</v>
      </c>
      <c r="K82" s="67">
        <f t="shared" si="2"/>
        <v>495.00000000000006</v>
      </c>
      <c r="L82" s="68">
        <f t="shared" si="3"/>
        <v>495.00000000000006</v>
      </c>
      <c r="M82" s="56" t="s">
        <v>24</v>
      </c>
      <c r="N82" s="56" t="s">
        <v>26</v>
      </c>
      <c r="O82" s="56" t="s">
        <v>27</v>
      </c>
      <c r="P82" s="56" t="s">
        <v>27</v>
      </c>
      <c r="Q82" s="57"/>
    </row>
    <row r="83" spans="1:17" s="30" customFormat="1" ht="17" customHeight="1" x14ac:dyDescent="0.2">
      <c r="A83" s="61" t="s">
        <v>21</v>
      </c>
      <c r="B83" s="61" t="s">
        <v>49</v>
      </c>
      <c r="C83" s="54" t="s">
        <v>113</v>
      </c>
      <c r="D83" s="95" t="s">
        <v>23</v>
      </c>
      <c r="E83" s="53" t="s">
        <v>24</v>
      </c>
      <c r="F83" s="53" t="s">
        <v>24</v>
      </c>
      <c r="G83" s="53" t="s">
        <v>112</v>
      </c>
      <c r="H83" s="60">
        <v>1</v>
      </c>
      <c r="I83" s="55">
        <v>9</v>
      </c>
      <c r="J83" s="59">
        <v>100</v>
      </c>
      <c r="K83" s="67">
        <f t="shared" si="2"/>
        <v>990.00000000000011</v>
      </c>
      <c r="L83" s="68">
        <f t="shared" si="3"/>
        <v>990.00000000000011</v>
      </c>
      <c r="M83" s="56" t="s">
        <v>35</v>
      </c>
      <c r="N83" s="56" t="s">
        <v>24</v>
      </c>
      <c r="O83" s="56" t="s">
        <v>27</v>
      </c>
      <c r="P83" s="56" t="s">
        <v>27</v>
      </c>
      <c r="Q83" s="57"/>
    </row>
    <row r="84" spans="1:17" s="30" customFormat="1" ht="17" customHeight="1" x14ac:dyDescent="0.2">
      <c r="A84" s="61" t="s">
        <v>21</v>
      </c>
      <c r="B84" s="61" t="s">
        <v>49</v>
      </c>
      <c r="C84" s="54" t="s">
        <v>114</v>
      </c>
      <c r="D84" s="95" t="s">
        <v>23</v>
      </c>
      <c r="E84" s="53" t="s">
        <v>24</v>
      </c>
      <c r="F84" s="53" t="s">
        <v>24</v>
      </c>
      <c r="G84" s="53" t="s">
        <v>112</v>
      </c>
      <c r="H84" s="60">
        <v>1</v>
      </c>
      <c r="I84" s="55">
        <v>4</v>
      </c>
      <c r="J84" s="59">
        <v>175</v>
      </c>
      <c r="K84" s="67">
        <f t="shared" si="2"/>
        <v>770.00000000000011</v>
      </c>
      <c r="L84" s="68">
        <f t="shared" si="3"/>
        <v>770.00000000000011</v>
      </c>
      <c r="M84" s="56" t="s">
        <v>35</v>
      </c>
      <c r="N84" s="56" t="s">
        <v>24</v>
      </c>
      <c r="O84" s="56" t="s">
        <v>27</v>
      </c>
      <c r="P84" s="56" t="s">
        <v>27</v>
      </c>
      <c r="Q84" s="57"/>
    </row>
    <row r="85" spans="1:17" s="30" customFormat="1" ht="17" customHeight="1" x14ac:dyDescent="0.2">
      <c r="A85" s="61" t="s">
        <v>21</v>
      </c>
      <c r="B85" s="61"/>
      <c r="C85" s="54" t="s">
        <v>115</v>
      </c>
      <c r="D85" s="95" t="s">
        <v>23</v>
      </c>
      <c r="E85" s="53" t="s">
        <v>24</v>
      </c>
      <c r="F85" s="53" t="s">
        <v>24</v>
      </c>
      <c r="G85" s="53" t="s">
        <v>24</v>
      </c>
      <c r="H85" s="60">
        <v>10</v>
      </c>
      <c r="I85" s="55">
        <v>225</v>
      </c>
      <c r="J85" s="59">
        <v>1</v>
      </c>
      <c r="K85" s="67">
        <f t="shared" si="2"/>
        <v>247.50000000000003</v>
      </c>
      <c r="L85" s="68">
        <f t="shared" si="3"/>
        <v>247.50000000000003</v>
      </c>
      <c r="M85" s="56" t="s">
        <v>24</v>
      </c>
      <c r="N85" s="56" t="s">
        <v>26</v>
      </c>
      <c r="O85" s="56" t="s">
        <v>27</v>
      </c>
      <c r="P85" s="56" t="s">
        <v>27</v>
      </c>
      <c r="Q85" s="57"/>
    </row>
    <row r="86" spans="1:17" s="30" customFormat="1" ht="17" customHeight="1" x14ac:dyDescent="0.2">
      <c r="A86" s="61" t="s">
        <v>21</v>
      </c>
      <c r="B86" s="61"/>
      <c r="C86" s="54" t="s">
        <v>116</v>
      </c>
      <c r="D86" s="95" t="s">
        <v>23</v>
      </c>
      <c r="E86" s="53" t="s">
        <v>24</v>
      </c>
      <c r="F86" s="53" t="s">
        <v>24</v>
      </c>
      <c r="G86" s="53" t="s">
        <v>24</v>
      </c>
      <c r="H86" s="60">
        <v>5</v>
      </c>
      <c r="I86" s="55">
        <v>125</v>
      </c>
      <c r="J86" s="59">
        <v>1</v>
      </c>
      <c r="K86" s="67">
        <f t="shared" si="2"/>
        <v>137.5</v>
      </c>
      <c r="L86" s="68">
        <f t="shared" si="3"/>
        <v>137.5</v>
      </c>
      <c r="M86" s="56" t="s">
        <v>24</v>
      </c>
      <c r="N86" s="56" t="s">
        <v>24</v>
      </c>
      <c r="O86" s="56" t="s">
        <v>27</v>
      </c>
      <c r="P86" s="56" t="s">
        <v>27</v>
      </c>
      <c r="Q86" s="57"/>
    </row>
    <row r="87" spans="1:17" s="30" customFormat="1" ht="17" customHeight="1" x14ac:dyDescent="0.2">
      <c r="A87" s="61" t="s">
        <v>21</v>
      </c>
      <c r="B87" s="61" t="s">
        <v>49</v>
      </c>
      <c r="C87" s="54" t="s">
        <v>117</v>
      </c>
      <c r="D87" s="95" t="s">
        <v>23</v>
      </c>
      <c r="E87" s="53" t="s">
        <v>24</v>
      </c>
      <c r="F87" s="53" t="s">
        <v>24</v>
      </c>
      <c r="G87" s="53" t="s">
        <v>112</v>
      </c>
      <c r="H87" s="60">
        <v>1</v>
      </c>
      <c r="I87" s="55">
        <v>5</v>
      </c>
      <c r="J87" s="59">
        <v>120</v>
      </c>
      <c r="K87" s="67">
        <f t="shared" si="2"/>
        <v>660</v>
      </c>
      <c r="L87" s="68">
        <f t="shared" si="3"/>
        <v>660</v>
      </c>
      <c r="M87" s="56" t="s">
        <v>35</v>
      </c>
      <c r="N87" s="56" t="s">
        <v>24</v>
      </c>
      <c r="O87" s="56" t="s">
        <v>27</v>
      </c>
      <c r="P87" s="56" t="s">
        <v>27</v>
      </c>
      <c r="Q87" s="57"/>
    </row>
    <row r="88" spans="1:17" s="30" customFormat="1" ht="17" customHeight="1" x14ac:dyDescent="0.2">
      <c r="A88" s="61" t="s">
        <v>21</v>
      </c>
      <c r="B88" s="61"/>
      <c r="C88" s="54" t="s">
        <v>118</v>
      </c>
      <c r="D88" s="95" t="s">
        <v>23</v>
      </c>
      <c r="E88" s="53" t="s">
        <v>24</v>
      </c>
      <c r="F88" s="53" t="s">
        <v>24</v>
      </c>
      <c r="G88" s="53" t="s">
        <v>24</v>
      </c>
      <c r="H88" s="60">
        <v>1</v>
      </c>
      <c r="I88" s="55">
        <v>100</v>
      </c>
      <c r="J88" s="59">
        <v>1</v>
      </c>
      <c r="K88" s="67">
        <f t="shared" si="2"/>
        <v>110.00000000000001</v>
      </c>
      <c r="L88" s="68">
        <f t="shared" si="3"/>
        <v>110.00000000000001</v>
      </c>
      <c r="M88" s="56" t="s">
        <v>35</v>
      </c>
      <c r="N88" s="56" t="s">
        <v>24</v>
      </c>
      <c r="O88" s="56" t="s">
        <v>27</v>
      </c>
      <c r="P88" s="56" t="s">
        <v>27</v>
      </c>
      <c r="Q88" s="57"/>
    </row>
    <row r="89" spans="1:17" s="30" customFormat="1" ht="17" customHeight="1" x14ac:dyDescent="0.2">
      <c r="A89" s="61" t="s">
        <v>21</v>
      </c>
      <c r="B89" s="61"/>
      <c r="C89" s="54" t="s">
        <v>119</v>
      </c>
      <c r="D89" s="95" t="s">
        <v>23</v>
      </c>
      <c r="E89" s="53" t="s">
        <v>24</v>
      </c>
      <c r="F89" s="53" t="s">
        <v>24</v>
      </c>
      <c r="G89" s="53" t="s">
        <v>24</v>
      </c>
      <c r="H89" s="60">
        <v>5</v>
      </c>
      <c r="I89" s="55">
        <v>10</v>
      </c>
      <c r="J89" s="59">
        <v>25</v>
      </c>
      <c r="K89" s="67">
        <f t="shared" si="2"/>
        <v>275</v>
      </c>
      <c r="L89" s="68">
        <f t="shared" si="3"/>
        <v>275</v>
      </c>
      <c r="M89" s="56" t="s">
        <v>24</v>
      </c>
      <c r="N89" s="56" t="s">
        <v>24</v>
      </c>
      <c r="O89" s="56" t="s">
        <v>27</v>
      </c>
      <c r="P89" s="56" t="s">
        <v>27</v>
      </c>
      <c r="Q89" s="57"/>
    </row>
    <row r="90" spans="1:17" s="30" customFormat="1" ht="17" customHeight="1" x14ac:dyDescent="0.2">
      <c r="A90" s="61" t="s">
        <v>21</v>
      </c>
      <c r="B90" s="61"/>
      <c r="C90" s="54" t="s">
        <v>120</v>
      </c>
      <c r="D90" s="95" t="s">
        <v>23</v>
      </c>
      <c r="E90" s="53" t="s">
        <v>24</v>
      </c>
      <c r="F90" s="53" t="s">
        <v>24</v>
      </c>
      <c r="G90" s="53" t="s">
        <v>112</v>
      </c>
      <c r="H90" s="60">
        <v>5</v>
      </c>
      <c r="I90" s="55">
        <v>120</v>
      </c>
      <c r="J90" s="59">
        <v>1</v>
      </c>
      <c r="K90" s="67">
        <f t="shared" si="2"/>
        <v>132</v>
      </c>
      <c r="L90" s="68">
        <f t="shared" si="3"/>
        <v>132</v>
      </c>
      <c r="M90" s="56" t="s">
        <v>24</v>
      </c>
      <c r="N90" s="56" t="s">
        <v>24</v>
      </c>
      <c r="O90" s="56" t="s">
        <v>27</v>
      </c>
      <c r="P90" s="56" t="s">
        <v>27</v>
      </c>
      <c r="Q90" s="57"/>
    </row>
    <row r="91" spans="1:17" s="30" customFormat="1" ht="17" customHeight="1" x14ac:dyDescent="0.2">
      <c r="A91" s="61"/>
      <c r="B91" s="61"/>
      <c r="C91" s="54"/>
      <c r="D91" s="95"/>
      <c r="E91" s="53"/>
      <c r="F91" s="53"/>
      <c r="G91" s="53"/>
      <c r="H91" s="53"/>
      <c r="I91" s="55"/>
      <c r="J91" s="59"/>
      <c r="K91" s="55"/>
      <c r="L91" s="68"/>
      <c r="M91" s="56"/>
      <c r="N91" s="56"/>
      <c r="O91" s="56"/>
      <c r="P91" s="56"/>
      <c r="Q91" s="57"/>
    </row>
    <row r="92" spans="1:17" s="30" customFormat="1" ht="17" customHeight="1" x14ac:dyDescent="0.2">
      <c r="A92" s="61"/>
      <c r="B92" s="61"/>
      <c r="C92" s="54"/>
      <c r="D92" s="95"/>
      <c r="E92" s="53"/>
      <c r="F92" s="53"/>
      <c r="G92" s="53"/>
      <c r="H92" s="53"/>
      <c r="I92" s="55"/>
      <c r="J92" s="59"/>
      <c r="K92" s="55"/>
      <c r="L92" s="68"/>
      <c r="M92" s="56"/>
      <c r="N92" s="56"/>
      <c r="O92" s="56"/>
      <c r="P92" s="56"/>
      <c r="Q92" s="57"/>
    </row>
    <row r="93" spans="1:17" s="30" customFormat="1" ht="17" customHeight="1" x14ac:dyDescent="0.2">
      <c r="A93" s="61"/>
      <c r="B93" s="61"/>
      <c r="C93" s="54"/>
      <c r="D93" s="95"/>
      <c r="E93" s="53"/>
      <c r="F93" s="53"/>
      <c r="G93" s="53"/>
      <c r="H93" s="53"/>
      <c r="I93" s="55"/>
      <c r="J93" s="59"/>
      <c r="K93" s="55"/>
      <c r="L93" s="68"/>
      <c r="M93" s="56"/>
      <c r="N93" s="56"/>
      <c r="O93" s="56"/>
      <c r="P93" s="56"/>
      <c r="Q93" s="57"/>
    </row>
    <row r="94" spans="1:17" s="30" customFormat="1" ht="17" customHeight="1" x14ac:dyDescent="0.2">
      <c r="A94" s="61"/>
      <c r="B94" s="61"/>
      <c r="C94" s="54"/>
      <c r="D94" s="95"/>
      <c r="E94" s="53"/>
      <c r="F94" s="53"/>
      <c r="G94" s="53"/>
      <c r="H94" s="53"/>
      <c r="I94" s="55"/>
      <c r="J94" s="59"/>
      <c r="K94" s="55"/>
      <c r="L94" s="68"/>
      <c r="M94" s="56"/>
      <c r="N94" s="56"/>
      <c r="O94" s="56"/>
      <c r="P94" s="56"/>
      <c r="Q94" s="57"/>
    </row>
    <row r="95" spans="1:17" s="30" customFormat="1" ht="17" customHeight="1" x14ac:dyDescent="0.2">
      <c r="A95" s="61"/>
      <c r="B95" s="61"/>
      <c r="C95" s="54"/>
      <c r="D95" s="95"/>
      <c r="E95" s="53"/>
      <c r="F95" s="53"/>
      <c r="G95" s="53"/>
      <c r="H95" s="53"/>
      <c r="I95" s="55"/>
      <c r="J95" s="59"/>
      <c r="K95" s="55"/>
      <c r="L95" s="68"/>
      <c r="M95" s="56"/>
      <c r="N95" s="56"/>
      <c r="O95" s="56"/>
      <c r="P95" s="56"/>
      <c r="Q95" s="57"/>
    </row>
    <row r="96" spans="1:17" s="30" customFormat="1" ht="17" customHeight="1" x14ac:dyDescent="0.2">
      <c r="A96" s="61"/>
      <c r="B96" s="61"/>
      <c r="C96" s="54"/>
      <c r="D96" s="95"/>
      <c r="E96" s="53"/>
      <c r="F96" s="53"/>
      <c r="G96" s="53"/>
      <c r="H96" s="53"/>
      <c r="I96" s="55"/>
      <c r="J96" s="59"/>
      <c r="K96" s="55"/>
      <c r="L96" s="68"/>
      <c r="M96" s="56"/>
      <c r="N96" s="56"/>
      <c r="O96" s="56"/>
      <c r="P96" s="56"/>
      <c r="Q96" s="57"/>
    </row>
    <row r="97" spans="1:18" s="30" customFormat="1" ht="17" customHeight="1" x14ac:dyDescent="0.2">
      <c r="A97" s="61"/>
      <c r="B97" s="61"/>
      <c r="C97" s="54"/>
      <c r="D97" s="95"/>
      <c r="E97" s="53"/>
      <c r="F97" s="53"/>
      <c r="G97" s="53"/>
      <c r="H97" s="53"/>
      <c r="I97" s="55"/>
      <c r="J97" s="59"/>
      <c r="K97" s="55"/>
      <c r="L97" s="68"/>
      <c r="M97" s="56"/>
      <c r="N97" s="56"/>
      <c r="O97" s="56"/>
      <c r="P97" s="56"/>
      <c r="Q97" s="57"/>
    </row>
    <row r="98" spans="1:18" s="30" customFormat="1" ht="17" customHeight="1" x14ac:dyDescent="0.2">
      <c r="A98" s="61"/>
      <c r="B98" s="61"/>
      <c r="C98" s="54"/>
      <c r="D98" s="95"/>
      <c r="E98" s="53"/>
      <c r="F98" s="53"/>
      <c r="G98" s="53"/>
      <c r="H98" s="53"/>
      <c r="I98" s="55"/>
      <c r="J98" s="59"/>
      <c r="K98" s="55"/>
      <c r="L98" s="68"/>
      <c r="M98" s="56"/>
      <c r="N98" s="56"/>
      <c r="O98" s="56"/>
      <c r="P98" s="56"/>
      <c r="Q98" s="57"/>
    </row>
    <row r="99" spans="1:18" s="30" customFormat="1" ht="17" customHeight="1" x14ac:dyDescent="0.2">
      <c r="A99" s="61"/>
      <c r="B99" s="53"/>
      <c r="C99" s="54"/>
      <c r="D99" s="53"/>
      <c r="E99" s="53"/>
      <c r="F99" s="53"/>
      <c r="G99" s="53"/>
      <c r="H99" s="53"/>
      <c r="I99" s="55"/>
      <c r="J99" s="59"/>
      <c r="K99" s="55"/>
      <c r="L99" s="68"/>
      <c r="M99" s="56"/>
      <c r="N99" s="56"/>
      <c r="O99" s="56"/>
      <c r="P99" s="56"/>
      <c r="Q99" s="57"/>
    </row>
    <row r="100" spans="1:18" s="30" customFormat="1" ht="17" customHeight="1" x14ac:dyDescent="0.2">
      <c r="A100" s="61"/>
      <c r="B100" s="53"/>
      <c r="C100" s="54"/>
      <c r="D100" s="53"/>
      <c r="E100" s="53"/>
      <c r="F100" s="53"/>
      <c r="G100" s="53"/>
      <c r="H100" s="53"/>
      <c r="I100" s="55"/>
      <c r="J100" s="59"/>
      <c r="K100" s="55"/>
      <c r="L100" s="68"/>
      <c r="M100" s="56"/>
      <c r="N100" s="56"/>
      <c r="O100" s="56"/>
      <c r="P100" s="56"/>
      <c r="Q100" s="57"/>
    </row>
    <row r="101" spans="1:18" s="30" customFormat="1" ht="17" customHeight="1" x14ac:dyDescent="0.2">
      <c r="A101" s="61"/>
      <c r="B101" s="53"/>
      <c r="C101" s="54"/>
      <c r="D101" s="53"/>
      <c r="E101" s="53"/>
      <c r="F101" s="53"/>
      <c r="G101" s="53"/>
      <c r="H101" s="53"/>
      <c r="I101" s="55"/>
      <c r="J101" s="59"/>
      <c r="K101" s="55"/>
      <c r="L101" s="68"/>
      <c r="M101" s="56"/>
      <c r="N101" s="56"/>
      <c r="O101" s="56"/>
      <c r="P101" s="56"/>
      <c r="Q101" s="57"/>
    </row>
    <row r="102" spans="1:18" s="30" customFormat="1" ht="17" customHeight="1" x14ac:dyDescent="0.2">
      <c r="A102" s="61"/>
      <c r="B102" s="53"/>
      <c r="C102" s="54"/>
      <c r="D102" s="53"/>
      <c r="E102" s="53"/>
      <c r="F102" s="53"/>
      <c r="G102" s="53"/>
      <c r="H102" s="53"/>
      <c r="I102" s="55"/>
      <c r="J102" s="59"/>
      <c r="K102" s="55"/>
      <c r="L102" s="68"/>
      <c r="M102" s="56"/>
      <c r="N102" s="56"/>
      <c r="O102" s="56"/>
      <c r="P102" s="56"/>
      <c r="Q102" s="57"/>
    </row>
    <row r="103" spans="1:18" s="30" customFormat="1" ht="17" customHeight="1" x14ac:dyDescent="0.2">
      <c r="A103" s="61"/>
      <c r="B103" s="53"/>
      <c r="C103" s="54"/>
      <c r="D103" s="53"/>
      <c r="E103" s="53"/>
      <c r="F103" s="53"/>
      <c r="G103" s="53"/>
      <c r="H103" s="53"/>
      <c r="I103" s="55"/>
      <c r="J103" s="59"/>
      <c r="K103" s="55"/>
      <c r="L103" s="68"/>
      <c r="M103" s="56"/>
      <c r="N103" s="56"/>
      <c r="O103" s="56"/>
      <c r="P103" s="56"/>
      <c r="Q103" s="57"/>
    </row>
    <row r="104" spans="1:18" s="30" customFormat="1" ht="17" customHeight="1" x14ac:dyDescent="0.2">
      <c r="A104" s="97"/>
      <c r="B104" s="52"/>
      <c r="C104" s="98"/>
      <c r="D104" s="99"/>
      <c r="E104" s="99"/>
      <c r="F104" s="99"/>
      <c r="G104" s="99"/>
      <c r="H104" s="99"/>
      <c r="I104" s="100"/>
      <c r="J104" s="52"/>
      <c r="K104" s="61"/>
      <c r="L104" s="68">
        <f t="shared" ref="L104" si="4">I104*J104+K104</f>
        <v>0</v>
      </c>
      <c r="M104" s="56"/>
      <c r="N104" s="56"/>
      <c r="O104" s="56"/>
      <c r="P104" s="56"/>
      <c r="Q104" s="57"/>
    </row>
    <row r="105" spans="1:18" ht="17" customHeight="1" x14ac:dyDescent="0.2">
      <c r="A105" s="97"/>
      <c r="B105" s="52"/>
      <c r="C105" s="98"/>
      <c r="D105" s="99"/>
      <c r="E105" s="99"/>
      <c r="F105" s="99"/>
      <c r="G105" s="99"/>
      <c r="H105" s="99"/>
      <c r="I105" s="100"/>
      <c r="J105" s="52"/>
      <c r="K105" s="61"/>
      <c r="L105" s="68">
        <f>I105*J105+K105</f>
        <v>0</v>
      </c>
      <c r="M105" s="56"/>
      <c r="N105" s="56"/>
      <c r="O105" s="56"/>
      <c r="P105" s="56"/>
      <c r="Q105" s="57"/>
      <c r="R105" s="30"/>
    </row>
    <row r="106" spans="1:18" ht="48.75" customHeight="1" x14ac:dyDescent="0.2">
      <c r="A106" s="101" t="s">
        <v>121</v>
      </c>
      <c r="B106" s="61"/>
      <c r="C106" s="61"/>
      <c r="D106" s="61"/>
      <c r="E106" s="61"/>
      <c r="F106" s="61"/>
      <c r="G106" s="61"/>
      <c r="H106" s="61"/>
      <c r="I106" s="61"/>
      <c r="J106" s="61"/>
      <c r="K106" s="61"/>
      <c r="L106" s="101">
        <f t="shared" ref="L106:Q106" si="5" xml:space="preserve"> SUM(L6:L105)</f>
        <v>171220.65400000001</v>
      </c>
      <c r="M106" s="101">
        <f t="shared" si="5"/>
        <v>0</v>
      </c>
      <c r="N106" s="101">
        <f t="shared" si="5"/>
        <v>0</v>
      </c>
      <c r="O106" s="101">
        <f t="shared" si="5"/>
        <v>0</v>
      </c>
      <c r="P106" s="101">
        <f t="shared" si="5"/>
        <v>0</v>
      </c>
      <c r="Q106" s="101">
        <f t="shared" si="5"/>
        <v>0</v>
      </c>
      <c r="R106" s="30"/>
    </row>
    <row r="107" spans="1:18" x14ac:dyDescent="0.2">
      <c r="A107" s="30"/>
      <c r="B107" s="30"/>
      <c r="C107" s="30"/>
      <c r="D107" s="30"/>
      <c r="E107" s="30"/>
      <c r="F107" s="30"/>
      <c r="G107" s="30"/>
      <c r="H107" s="30"/>
      <c r="I107" s="30"/>
      <c r="J107" s="30"/>
      <c r="K107" s="30"/>
      <c r="L107" s="30"/>
      <c r="Q107" s="30"/>
      <c r="R107" s="30"/>
    </row>
    <row r="108" spans="1:18" x14ac:dyDescent="0.2">
      <c r="A108" s="30"/>
      <c r="B108" s="30"/>
      <c r="C108" s="30"/>
      <c r="D108" s="30"/>
      <c r="E108" s="30"/>
      <c r="F108" s="30"/>
      <c r="G108" s="30"/>
      <c r="H108" s="30"/>
      <c r="I108" s="30"/>
      <c r="J108" s="30"/>
      <c r="K108" s="30"/>
      <c r="L108" s="30"/>
      <c r="Q108" s="30"/>
      <c r="R108" s="30"/>
    </row>
    <row r="109" spans="1:18" x14ac:dyDescent="0.2">
      <c r="A109" s="30"/>
      <c r="B109" s="30"/>
      <c r="C109" s="30"/>
      <c r="D109" s="30"/>
      <c r="E109" s="30"/>
      <c r="F109" s="30"/>
      <c r="G109" s="30"/>
      <c r="H109" s="30"/>
      <c r="I109" s="30"/>
      <c r="J109" s="30"/>
      <c r="K109" s="30"/>
      <c r="L109" s="30"/>
      <c r="Q109" s="30"/>
      <c r="R109" s="30"/>
    </row>
    <row r="110" spans="1:18" x14ac:dyDescent="0.2">
      <c r="A110" s="30"/>
      <c r="B110" s="30"/>
      <c r="C110" s="30"/>
      <c r="D110" s="30"/>
      <c r="E110" s="30"/>
      <c r="F110" s="30"/>
      <c r="G110" s="30"/>
      <c r="H110" s="30"/>
      <c r="I110" s="30"/>
      <c r="J110" s="30"/>
      <c r="K110" s="30"/>
      <c r="L110" s="30"/>
      <c r="Q110" s="30"/>
      <c r="R110" s="30"/>
    </row>
    <row r="111" spans="1:18" x14ac:dyDescent="0.2">
      <c r="A111" s="30"/>
      <c r="B111" s="30"/>
      <c r="C111" s="30"/>
      <c r="D111" s="30"/>
      <c r="E111" s="30"/>
      <c r="F111" s="30"/>
      <c r="G111" s="30"/>
      <c r="H111" s="30"/>
      <c r="I111" s="30"/>
      <c r="J111" s="30"/>
      <c r="K111" s="30"/>
      <c r="L111" s="30"/>
      <c r="Q111" s="30"/>
      <c r="R111" s="30"/>
    </row>
    <row r="112" spans="1:18" x14ac:dyDescent="0.2">
      <c r="A112" s="30"/>
      <c r="B112" s="30"/>
      <c r="C112" s="30"/>
      <c r="D112" s="30"/>
      <c r="E112" s="30"/>
      <c r="F112" s="30"/>
      <c r="G112" s="30"/>
      <c r="H112" s="30"/>
      <c r="I112" s="30"/>
      <c r="J112" s="30"/>
      <c r="K112" s="30"/>
      <c r="L112" s="30"/>
      <c r="Q112" s="30"/>
      <c r="R112" s="30"/>
    </row>
    <row r="113" spans="1:18" x14ac:dyDescent="0.2">
      <c r="A113" s="30"/>
      <c r="B113" s="30"/>
      <c r="C113" s="30"/>
      <c r="D113" s="30"/>
      <c r="E113" s="30"/>
      <c r="F113" s="30"/>
      <c r="G113" s="30"/>
      <c r="H113" s="30"/>
      <c r="I113" s="30"/>
      <c r="J113" s="30"/>
      <c r="K113" s="30"/>
      <c r="L113" s="30"/>
      <c r="Q113" s="30"/>
      <c r="R113" s="30"/>
    </row>
    <row r="114" spans="1:18" x14ac:dyDescent="0.2">
      <c r="A114" s="30"/>
      <c r="B114" s="30"/>
      <c r="C114" s="30"/>
      <c r="D114" s="30"/>
      <c r="E114" s="30"/>
      <c r="F114" s="30"/>
      <c r="G114" s="30"/>
      <c r="H114" s="30"/>
      <c r="I114" s="30"/>
      <c r="J114" s="30"/>
      <c r="K114" s="30"/>
      <c r="L114" s="30"/>
      <c r="Q114" s="30"/>
      <c r="R114" s="30"/>
    </row>
    <row r="115" spans="1:18" x14ac:dyDescent="0.2">
      <c r="A115" s="30"/>
      <c r="B115" s="30"/>
      <c r="C115" s="30"/>
      <c r="D115" s="30"/>
      <c r="E115" s="30"/>
      <c r="F115" s="30"/>
      <c r="G115" s="30"/>
      <c r="H115" s="30"/>
      <c r="I115" s="30"/>
      <c r="J115" s="30"/>
      <c r="K115" s="30"/>
      <c r="L115" s="30"/>
      <c r="Q115" s="30"/>
      <c r="R115" s="30"/>
    </row>
    <row r="116" spans="1:18" x14ac:dyDescent="0.2">
      <c r="A116" s="30"/>
      <c r="B116" s="30"/>
      <c r="C116" s="30"/>
      <c r="D116" s="30"/>
      <c r="E116" s="30"/>
      <c r="F116" s="30"/>
      <c r="G116" s="30"/>
      <c r="H116" s="30"/>
      <c r="I116" s="30"/>
      <c r="J116" s="30"/>
      <c r="K116" s="30"/>
      <c r="L116" s="30"/>
      <c r="Q116" s="30"/>
      <c r="R116" s="30"/>
    </row>
    <row r="117" spans="1:18" x14ac:dyDescent="0.2">
      <c r="A117" s="30"/>
      <c r="B117" s="30"/>
      <c r="C117" s="30"/>
      <c r="D117" s="30"/>
      <c r="E117" s="30"/>
      <c r="F117" s="30"/>
      <c r="G117" s="30"/>
      <c r="H117" s="30"/>
      <c r="I117" s="30"/>
      <c r="J117" s="30"/>
      <c r="K117" s="30"/>
      <c r="L117" s="30"/>
      <c r="Q117" s="30"/>
      <c r="R117" s="30"/>
    </row>
    <row r="118" spans="1:18" x14ac:dyDescent="0.2">
      <c r="A118" s="30"/>
      <c r="B118" s="30"/>
      <c r="C118" s="30"/>
      <c r="D118" s="30"/>
      <c r="E118" s="30"/>
      <c r="F118" s="30"/>
      <c r="G118" s="30"/>
      <c r="H118" s="30"/>
      <c r="I118" s="30"/>
      <c r="J118" s="30"/>
      <c r="K118" s="30"/>
      <c r="L118" s="30"/>
      <c r="Q118" s="30"/>
      <c r="R118" s="30"/>
    </row>
    <row r="119" spans="1:18" x14ac:dyDescent="0.2">
      <c r="A119" s="30"/>
      <c r="B119" s="30"/>
      <c r="C119" s="30"/>
      <c r="D119" s="30"/>
      <c r="E119" s="30"/>
      <c r="F119" s="30"/>
      <c r="G119" s="30"/>
      <c r="H119" s="30"/>
      <c r="I119" s="30"/>
      <c r="J119" s="30"/>
      <c r="K119" s="30"/>
      <c r="L119" s="30"/>
      <c r="Q119" s="30"/>
      <c r="R119" s="30"/>
    </row>
    <row r="120" spans="1:18" x14ac:dyDescent="0.2">
      <c r="A120" s="30"/>
      <c r="B120" s="30"/>
      <c r="C120" s="30"/>
      <c r="D120" s="30"/>
      <c r="E120" s="30"/>
      <c r="F120" s="30"/>
      <c r="G120" s="30"/>
      <c r="H120" s="30"/>
      <c r="I120" s="30"/>
      <c r="J120" s="30"/>
      <c r="K120" s="30"/>
      <c r="L120" s="30"/>
      <c r="Q120" s="30"/>
      <c r="R120" s="30"/>
    </row>
    <row r="121" spans="1:18" x14ac:dyDescent="0.2">
      <c r="A121" s="30"/>
      <c r="B121" s="30"/>
      <c r="C121" s="30"/>
      <c r="D121" s="30"/>
      <c r="E121" s="30"/>
      <c r="F121" s="30"/>
      <c r="G121" s="30"/>
      <c r="H121" s="30"/>
      <c r="I121" s="30"/>
      <c r="J121" s="30"/>
      <c r="K121" s="30"/>
      <c r="L121" s="30"/>
      <c r="Q121" s="30"/>
      <c r="R121" s="30"/>
    </row>
    <row r="122" spans="1:18" x14ac:dyDescent="0.2">
      <c r="A122" s="30"/>
      <c r="B122" s="30"/>
      <c r="C122" s="30"/>
      <c r="D122" s="30"/>
      <c r="E122" s="30"/>
      <c r="F122" s="30"/>
      <c r="G122" s="30"/>
      <c r="H122" s="30"/>
      <c r="I122" s="30"/>
      <c r="J122" s="30"/>
      <c r="K122" s="30"/>
      <c r="L122" s="30"/>
      <c r="Q122" s="30"/>
      <c r="R122" s="30"/>
    </row>
    <row r="123" spans="1:18" x14ac:dyDescent="0.2">
      <c r="A123" s="30"/>
      <c r="B123" s="30"/>
      <c r="C123" s="30"/>
      <c r="D123" s="30"/>
      <c r="E123" s="30"/>
      <c r="F123" s="30"/>
      <c r="G123" s="30"/>
      <c r="H123" s="30"/>
      <c r="I123" s="30"/>
      <c r="J123" s="30"/>
      <c r="K123" s="30"/>
      <c r="L123" s="30"/>
      <c r="Q123" s="30"/>
      <c r="R123" s="30"/>
    </row>
    <row r="124" spans="1:18" x14ac:dyDescent="0.2">
      <c r="A124" s="30"/>
      <c r="B124" s="30"/>
      <c r="C124" s="30"/>
      <c r="D124" s="30"/>
      <c r="E124" s="30"/>
      <c r="F124" s="30"/>
      <c r="G124" s="30"/>
      <c r="H124" s="30"/>
      <c r="I124" s="30"/>
      <c r="J124" s="30"/>
      <c r="K124" s="30"/>
      <c r="L124" s="30"/>
      <c r="Q124" s="30"/>
      <c r="R124" s="30"/>
    </row>
    <row r="125" spans="1:18" x14ac:dyDescent="0.2">
      <c r="A125" s="30"/>
      <c r="B125" s="30"/>
      <c r="C125" s="30"/>
      <c r="D125" s="30"/>
      <c r="E125" s="30"/>
      <c r="F125" s="30"/>
      <c r="G125" s="30"/>
      <c r="H125" s="30"/>
      <c r="I125" s="30"/>
      <c r="J125" s="30"/>
      <c r="K125" s="30"/>
      <c r="L125" s="30"/>
      <c r="Q125" s="30"/>
      <c r="R125" s="30"/>
    </row>
    <row r="126" spans="1:18" x14ac:dyDescent="0.2">
      <c r="A126" s="30"/>
      <c r="B126" s="30"/>
      <c r="C126" s="30"/>
      <c r="D126" s="30"/>
      <c r="E126" s="30"/>
      <c r="F126" s="30"/>
      <c r="G126" s="30"/>
      <c r="H126" s="30"/>
      <c r="I126" s="30"/>
      <c r="J126" s="30"/>
      <c r="K126" s="30"/>
      <c r="L126" s="30"/>
      <c r="Q126" s="30"/>
      <c r="R126" s="30"/>
    </row>
    <row r="127" spans="1:18" x14ac:dyDescent="0.2">
      <c r="A127" s="30"/>
      <c r="B127" s="30"/>
      <c r="C127" s="30"/>
      <c r="D127" s="30"/>
      <c r="E127" s="30"/>
      <c r="F127" s="30"/>
      <c r="G127" s="30"/>
      <c r="H127" s="30"/>
      <c r="I127" s="30"/>
      <c r="J127" s="30"/>
      <c r="K127" s="30"/>
      <c r="L127" s="30"/>
      <c r="Q127" s="30"/>
      <c r="R127" s="30"/>
    </row>
    <row r="1048560" spans="1:18" ht="15" x14ac:dyDescent="0.2">
      <c r="A1048560" s="30"/>
      <c r="B1048560" s="30"/>
      <c r="C1048560" s="30"/>
      <c r="D1048560" s="41"/>
      <c r="E1048560" s="58"/>
      <c r="F1048560" s="30"/>
      <c r="G1048560" s="30"/>
      <c r="H1048560" s="30"/>
      <c r="I1048560" s="30"/>
      <c r="J1048560" s="30"/>
      <c r="K1048560" s="30"/>
      <c r="L1048560" s="30"/>
      <c r="Q1048560" s="30"/>
      <c r="R1048560" s="30"/>
    </row>
    <row r="1048575" spans="1:18" x14ac:dyDescent="0.2">
      <c r="A1048575" s="30"/>
      <c r="B1048575" s="30"/>
      <c r="C1048575" s="30"/>
      <c r="D1048575" s="30"/>
      <c r="E1048575" s="30"/>
      <c r="F1048575" s="30"/>
      <c r="G1048575" s="30"/>
      <c r="H1048575" s="30"/>
      <c r="I1048575" s="30"/>
      <c r="J1048575" s="30"/>
      <c r="K1048575" s="30"/>
      <c r="L1048575" s="30"/>
      <c r="Q1048575" s="30"/>
      <c r="R1048575" s="30"/>
    </row>
  </sheetData>
  <mergeCells count="4">
    <mergeCell ref="B1:L1"/>
    <mergeCell ref="B2:P2"/>
    <mergeCell ref="B3:P3"/>
    <mergeCell ref="M4:Q4"/>
  </mergeCells>
  <phoneticPr fontId="2" type="noConversion"/>
  <pageMargins left="0.95" right="0.45" top="1" bottom="0.75" header="0.3" footer="0.3"/>
  <pageSetup scale="66" orientation="landscape" horizontalDpi="4294967292" verticalDpi="4294967292"/>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6"/>
  <sheetViews>
    <sheetView topLeftCell="A4" zoomScale="111" workbookViewId="0">
      <selection activeCell="B32" sqref="B32"/>
    </sheetView>
  </sheetViews>
  <sheetFormatPr baseColWidth="10" defaultColWidth="10.83203125" defaultRowHeight="14" x14ac:dyDescent="0.2"/>
  <cols>
    <col min="1" max="1" width="10.83203125" style="30"/>
    <col min="2" max="2" width="6.1640625" style="30" customWidth="1"/>
    <col min="3" max="3" width="33" style="30" customWidth="1"/>
    <col min="4" max="4" width="8.6640625" style="30" customWidth="1"/>
    <col min="5" max="6" width="8.33203125" style="30" customWidth="1"/>
    <col min="7" max="7" width="9.6640625" style="30" customWidth="1"/>
    <col min="8" max="8" width="8.33203125" style="30" customWidth="1"/>
    <col min="9" max="9" width="15.83203125" style="30" customWidth="1"/>
    <col min="10" max="10" width="6" style="30" customWidth="1"/>
    <col min="11" max="11" width="10.5" style="30" customWidth="1"/>
    <col min="12" max="12" width="15.6640625" style="30" customWidth="1"/>
    <col min="13" max="16" width="10.83203125" style="12"/>
    <col min="17" max="17" width="12.33203125" style="30" bestFit="1" customWidth="1"/>
    <col min="18" max="16384" width="10.83203125" style="30"/>
  </cols>
  <sheetData>
    <row r="1" spans="1:17" x14ac:dyDescent="0.2">
      <c r="B1" s="129" t="s">
        <v>0</v>
      </c>
      <c r="C1" s="129"/>
      <c r="D1" s="129"/>
      <c r="E1" s="129"/>
      <c r="F1" s="129"/>
      <c r="G1" s="129"/>
      <c r="H1" s="129"/>
      <c r="I1" s="129"/>
      <c r="J1" s="129"/>
      <c r="K1" s="129"/>
      <c r="L1" s="129"/>
    </row>
    <row r="2" spans="1:17" ht="36" customHeight="1" x14ac:dyDescent="0.2">
      <c r="B2" s="130" t="s">
        <v>122</v>
      </c>
      <c r="C2" s="131"/>
      <c r="D2" s="131"/>
      <c r="E2" s="131"/>
      <c r="F2" s="131"/>
      <c r="G2" s="131"/>
      <c r="H2" s="131"/>
      <c r="I2" s="131"/>
      <c r="J2" s="131"/>
      <c r="K2" s="131"/>
      <c r="L2" s="131"/>
      <c r="M2" s="131"/>
      <c r="N2" s="131"/>
      <c r="O2" s="131"/>
      <c r="P2" s="132"/>
    </row>
    <row r="3" spans="1:17" ht="93.75" customHeight="1" x14ac:dyDescent="0.2">
      <c r="B3" s="133" t="s">
        <v>2</v>
      </c>
      <c r="C3" s="134"/>
      <c r="D3" s="134"/>
      <c r="E3" s="134"/>
      <c r="F3" s="134"/>
      <c r="G3" s="134"/>
      <c r="H3" s="134"/>
      <c r="I3" s="134"/>
      <c r="J3" s="134"/>
      <c r="K3" s="134"/>
      <c r="L3" s="134"/>
      <c r="M3" s="134"/>
      <c r="N3" s="134"/>
      <c r="O3" s="134"/>
      <c r="P3" s="134"/>
    </row>
    <row r="4" spans="1:17" ht="21" customHeight="1" thickBot="1" x14ac:dyDescent="0.25">
      <c r="B4" s="25"/>
      <c r="C4" s="26"/>
      <c r="D4" s="26"/>
      <c r="E4" s="26"/>
      <c r="F4" s="26"/>
      <c r="G4" s="26"/>
      <c r="H4" s="26"/>
      <c r="I4" s="26"/>
      <c r="J4" s="26"/>
      <c r="K4" s="26"/>
      <c r="L4" s="29"/>
      <c r="M4" s="135" t="s">
        <v>3</v>
      </c>
      <c r="N4" s="135"/>
      <c r="O4" s="135"/>
      <c r="P4" s="135"/>
      <c r="Q4" s="135"/>
    </row>
    <row r="5" spans="1:17" s="10" customFormat="1" ht="65" x14ac:dyDescent="0.2">
      <c r="A5" s="5" t="s">
        <v>4</v>
      </c>
      <c r="B5" s="46" t="s">
        <v>5</v>
      </c>
      <c r="C5" s="47" t="s">
        <v>6</v>
      </c>
      <c r="D5" s="47" t="s">
        <v>7</v>
      </c>
      <c r="E5" s="47" t="s">
        <v>8</v>
      </c>
      <c r="F5" s="47" t="s">
        <v>9</v>
      </c>
      <c r="G5" s="47" t="s">
        <v>10</v>
      </c>
      <c r="H5" s="47" t="s">
        <v>11</v>
      </c>
      <c r="I5" s="47" t="s">
        <v>12</v>
      </c>
      <c r="J5" s="47" t="s">
        <v>13</v>
      </c>
      <c r="K5" s="47" t="s">
        <v>14</v>
      </c>
      <c r="L5" s="48" t="s">
        <v>15</v>
      </c>
      <c r="M5" s="49" t="s">
        <v>16</v>
      </c>
      <c r="N5" s="49" t="s">
        <v>17</v>
      </c>
      <c r="O5" s="49" t="s">
        <v>18</v>
      </c>
      <c r="P5" s="49" t="s">
        <v>19</v>
      </c>
      <c r="Q5" s="49" t="s">
        <v>20</v>
      </c>
    </row>
    <row r="6" spans="1:17" s="10" customFormat="1" ht="16" x14ac:dyDescent="0.2">
      <c r="A6" s="97" t="s">
        <v>123</v>
      </c>
      <c r="B6" s="105" t="s">
        <v>49</v>
      </c>
      <c r="C6" s="104" t="s">
        <v>124</v>
      </c>
      <c r="D6" s="53" t="s">
        <v>23</v>
      </c>
      <c r="E6" s="106" t="s">
        <v>24</v>
      </c>
      <c r="F6" s="106" t="s">
        <v>24</v>
      </c>
      <c r="G6" s="16" t="s">
        <v>33</v>
      </c>
      <c r="H6" s="16">
        <v>1</v>
      </c>
      <c r="I6" s="102">
        <v>5000</v>
      </c>
      <c r="J6" s="16">
        <v>1</v>
      </c>
      <c r="K6" s="50">
        <f>I6*J6*1.2</f>
        <v>6000</v>
      </c>
      <c r="L6" s="43">
        <f>K6</f>
        <v>6000</v>
      </c>
      <c r="M6" s="31" t="s">
        <v>26</v>
      </c>
      <c r="N6" s="31" t="s">
        <v>24</v>
      </c>
      <c r="O6" s="31" t="s">
        <v>24</v>
      </c>
      <c r="P6" s="31" t="s">
        <v>24</v>
      </c>
      <c r="Q6" s="31" t="s">
        <v>24</v>
      </c>
    </row>
    <row r="7" spans="1:17" s="10" customFormat="1" ht="16" x14ac:dyDescent="0.2">
      <c r="A7" s="97" t="s">
        <v>123</v>
      </c>
      <c r="B7" s="105" t="s">
        <v>49</v>
      </c>
      <c r="C7" s="104" t="s">
        <v>125</v>
      </c>
      <c r="D7" s="53" t="s">
        <v>23</v>
      </c>
      <c r="E7" s="106" t="s">
        <v>24</v>
      </c>
      <c r="F7" s="106" t="s">
        <v>24</v>
      </c>
      <c r="G7" s="16" t="s">
        <v>33</v>
      </c>
      <c r="H7" s="16">
        <v>1</v>
      </c>
      <c r="I7" s="102">
        <v>71.95</v>
      </c>
      <c r="J7" s="16">
        <v>36</v>
      </c>
      <c r="K7" s="50">
        <f t="shared" ref="K7:K32" si="0">I7*J7*1.2</f>
        <v>3108.2400000000002</v>
      </c>
      <c r="L7" s="43">
        <f t="shared" ref="L7:L33" si="1">K7</f>
        <v>3108.2400000000002</v>
      </c>
      <c r="M7" s="31" t="s">
        <v>26</v>
      </c>
      <c r="N7" s="31" t="s">
        <v>24</v>
      </c>
      <c r="O7" s="31" t="s">
        <v>24</v>
      </c>
      <c r="P7" s="31" t="s">
        <v>24</v>
      </c>
      <c r="Q7" s="44" t="s">
        <v>24</v>
      </c>
    </row>
    <row r="8" spans="1:17" s="10" customFormat="1" ht="16" x14ac:dyDescent="0.2">
      <c r="A8" s="97" t="s">
        <v>123</v>
      </c>
      <c r="B8" s="105"/>
      <c r="C8" s="104" t="s">
        <v>126</v>
      </c>
      <c r="D8" s="53" t="s">
        <v>23</v>
      </c>
      <c r="E8" s="106" t="s">
        <v>24</v>
      </c>
      <c r="F8" s="106" t="s">
        <v>24</v>
      </c>
      <c r="G8" s="16" t="s">
        <v>33</v>
      </c>
      <c r="H8" s="16">
        <v>1</v>
      </c>
      <c r="I8" s="102">
        <v>600</v>
      </c>
      <c r="J8" s="16">
        <v>2</v>
      </c>
      <c r="K8" s="50">
        <f t="shared" si="0"/>
        <v>1440</v>
      </c>
      <c r="L8" s="43">
        <f t="shared" si="1"/>
        <v>1440</v>
      </c>
      <c r="M8" s="31" t="s">
        <v>26</v>
      </c>
      <c r="N8" s="31" t="s">
        <v>24</v>
      </c>
      <c r="O8" s="31" t="s">
        <v>24</v>
      </c>
      <c r="P8" s="31" t="s">
        <v>24</v>
      </c>
      <c r="Q8" s="44" t="s">
        <v>24</v>
      </c>
    </row>
    <row r="9" spans="1:17" s="10" customFormat="1" ht="16" x14ac:dyDescent="0.2">
      <c r="A9" s="97" t="s">
        <v>123</v>
      </c>
      <c r="B9" s="105"/>
      <c r="C9" s="104" t="s">
        <v>127</v>
      </c>
      <c r="D9" s="53" t="s">
        <v>23</v>
      </c>
      <c r="E9" s="106" t="s">
        <v>24</v>
      </c>
      <c r="F9" s="106" t="s">
        <v>24</v>
      </c>
      <c r="G9" s="16" t="s">
        <v>33</v>
      </c>
      <c r="H9" s="16">
        <v>1</v>
      </c>
      <c r="I9" s="102">
        <v>40</v>
      </c>
      <c r="J9" s="16">
        <v>4</v>
      </c>
      <c r="K9" s="50">
        <f t="shared" si="0"/>
        <v>192</v>
      </c>
      <c r="L9" s="43">
        <f t="shared" si="1"/>
        <v>192</v>
      </c>
      <c r="M9" s="31" t="s">
        <v>26</v>
      </c>
      <c r="N9" s="31" t="s">
        <v>24</v>
      </c>
      <c r="O9" s="31" t="s">
        <v>24</v>
      </c>
      <c r="P9" s="31" t="s">
        <v>24</v>
      </c>
      <c r="Q9" s="31" t="s">
        <v>24</v>
      </c>
    </row>
    <row r="10" spans="1:17" s="10" customFormat="1" ht="16" x14ac:dyDescent="0.2">
      <c r="A10" s="97" t="s">
        <v>123</v>
      </c>
      <c r="B10" s="105"/>
      <c r="C10" s="104" t="s">
        <v>128</v>
      </c>
      <c r="D10" s="53" t="s">
        <v>23</v>
      </c>
      <c r="E10" s="106" t="s">
        <v>24</v>
      </c>
      <c r="F10" s="106" t="s">
        <v>24</v>
      </c>
      <c r="G10" s="16" t="s">
        <v>33</v>
      </c>
      <c r="H10" s="16">
        <v>1</v>
      </c>
      <c r="I10" s="102">
        <v>110</v>
      </c>
      <c r="J10" s="16">
        <v>30</v>
      </c>
      <c r="K10" s="50">
        <f t="shared" si="0"/>
        <v>3960</v>
      </c>
      <c r="L10" s="43">
        <f t="shared" si="1"/>
        <v>3960</v>
      </c>
      <c r="M10" s="31" t="s">
        <v>26</v>
      </c>
      <c r="N10" s="31" t="s">
        <v>24</v>
      </c>
      <c r="O10" s="31" t="s">
        <v>24</v>
      </c>
      <c r="P10" s="31" t="s">
        <v>24</v>
      </c>
      <c r="Q10" s="31" t="s">
        <v>24</v>
      </c>
    </row>
    <row r="11" spans="1:17" ht="17" customHeight="1" x14ac:dyDescent="0.2">
      <c r="A11" s="97" t="s">
        <v>123</v>
      </c>
      <c r="B11" s="105"/>
      <c r="C11" s="104" t="s">
        <v>128</v>
      </c>
      <c r="D11" s="53" t="s">
        <v>23</v>
      </c>
      <c r="E11" s="106" t="s">
        <v>24</v>
      </c>
      <c r="F11" s="106" t="s">
        <v>24</v>
      </c>
      <c r="G11" s="16" t="s">
        <v>33</v>
      </c>
      <c r="H11" s="16">
        <v>1</v>
      </c>
      <c r="I11" s="102">
        <v>110</v>
      </c>
      <c r="J11" s="16">
        <v>30</v>
      </c>
      <c r="K11" s="50">
        <f t="shared" si="0"/>
        <v>3960</v>
      </c>
      <c r="L11" s="43">
        <f t="shared" si="1"/>
        <v>3960</v>
      </c>
      <c r="M11" s="44" t="s">
        <v>26</v>
      </c>
      <c r="N11" s="44" t="s">
        <v>24</v>
      </c>
      <c r="O11" s="44" t="s">
        <v>24</v>
      </c>
      <c r="P11" s="44" t="s">
        <v>24</v>
      </c>
      <c r="Q11" s="31" t="s">
        <v>24</v>
      </c>
    </row>
    <row r="12" spans="1:17" ht="17" customHeight="1" x14ac:dyDescent="0.2">
      <c r="A12" s="97" t="s">
        <v>123</v>
      </c>
      <c r="B12" s="105"/>
      <c r="C12" s="104" t="s">
        <v>129</v>
      </c>
      <c r="D12" s="53" t="s">
        <v>23</v>
      </c>
      <c r="E12" s="106" t="s">
        <v>24</v>
      </c>
      <c r="F12" s="106" t="s">
        <v>24</v>
      </c>
      <c r="G12" s="16" t="s">
        <v>33</v>
      </c>
      <c r="H12" s="16">
        <v>1</v>
      </c>
      <c r="I12" s="102">
        <v>70</v>
      </c>
      <c r="J12" s="16">
        <v>32</v>
      </c>
      <c r="K12" s="50">
        <f t="shared" si="0"/>
        <v>2688</v>
      </c>
      <c r="L12" s="43">
        <f t="shared" si="1"/>
        <v>2688</v>
      </c>
      <c r="M12" s="44" t="s">
        <v>26</v>
      </c>
      <c r="N12" s="44" t="s">
        <v>24</v>
      </c>
      <c r="O12" s="44" t="s">
        <v>24</v>
      </c>
      <c r="P12" s="44" t="s">
        <v>24</v>
      </c>
      <c r="Q12" s="31" t="s">
        <v>24</v>
      </c>
    </row>
    <row r="13" spans="1:17" ht="17" customHeight="1" x14ac:dyDescent="0.2">
      <c r="A13" s="97" t="s">
        <v>123</v>
      </c>
      <c r="B13" s="105"/>
      <c r="C13" s="104" t="s">
        <v>130</v>
      </c>
      <c r="D13" s="53" t="s">
        <v>23</v>
      </c>
      <c r="E13" s="106" t="s">
        <v>24</v>
      </c>
      <c r="F13" s="106" t="s">
        <v>24</v>
      </c>
      <c r="G13" s="16" t="s">
        <v>33</v>
      </c>
      <c r="H13" s="16">
        <v>1</v>
      </c>
      <c r="I13" s="102">
        <v>10</v>
      </c>
      <c r="J13" s="16">
        <v>60</v>
      </c>
      <c r="K13" s="50">
        <f t="shared" si="0"/>
        <v>720</v>
      </c>
      <c r="L13" s="43">
        <f t="shared" si="1"/>
        <v>720</v>
      </c>
      <c r="M13" s="44" t="s">
        <v>26</v>
      </c>
      <c r="N13" s="44" t="s">
        <v>24</v>
      </c>
      <c r="O13" s="44" t="s">
        <v>24</v>
      </c>
      <c r="P13" s="44" t="s">
        <v>24</v>
      </c>
      <c r="Q13" s="31" t="s">
        <v>24</v>
      </c>
    </row>
    <row r="14" spans="1:17" ht="17" customHeight="1" x14ac:dyDescent="0.2">
      <c r="A14" s="97" t="s">
        <v>123</v>
      </c>
      <c r="B14" s="105"/>
      <c r="C14" s="104" t="s">
        <v>131</v>
      </c>
      <c r="D14" s="53" t="s">
        <v>23</v>
      </c>
      <c r="E14" s="106" t="s">
        <v>24</v>
      </c>
      <c r="F14" s="106" t="s">
        <v>24</v>
      </c>
      <c r="G14" s="16" t="s">
        <v>33</v>
      </c>
      <c r="H14" s="16">
        <v>1</v>
      </c>
      <c r="I14" s="102">
        <v>55</v>
      </c>
      <c r="J14" s="16">
        <v>6</v>
      </c>
      <c r="K14" s="50">
        <f t="shared" si="0"/>
        <v>396</v>
      </c>
      <c r="L14" s="43">
        <f t="shared" si="1"/>
        <v>396</v>
      </c>
      <c r="M14" s="44" t="s">
        <v>26</v>
      </c>
      <c r="N14" s="44" t="s">
        <v>24</v>
      </c>
      <c r="O14" s="44" t="s">
        <v>24</v>
      </c>
      <c r="P14" s="44" t="s">
        <v>24</v>
      </c>
      <c r="Q14" s="31" t="s">
        <v>24</v>
      </c>
    </row>
    <row r="15" spans="1:17" ht="17" customHeight="1" x14ac:dyDescent="0.2">
      <c r="A15" s="97" t="s">
        <v>123</v>
      </c>
      <c r="B15" s="105" t="s">
        <v>49</v>
      </c>
      <c r="C15" s="104" t="s">
        <v>132</v>
      </c>
      <c r="D15" s="53" t="s">
        <v>23</v>
      </c>
      <c r="E15" s="106" t="s">
        <v>24</v>
      </c>
      <c r="F15" s="106" t="s">
        <v>24</v>
      </c>
      <c r="G15" s="16" t="s">
        <v>33</v>
      </c>
      <c r="H15" s="16">
        <v>1</v>
      </c>
      <c r="I15" s="102">
        <v>60</v>
      </c>
      <c r="J15" s="16">
        <v>40</v>
      </c>
      <c r="K15" s="50">
        <f t="shared" si="0"/>
        <v>2880</v>
      </c>
      <c r="L15" s="43">
        <f t="shared" si="1"/>
        <v>2880</v>
      </c>
      <c r="M15" s="44" t="s">
        <v>26</v>
      </c>
      <c r="N15" s="44" t="s">
        <v>24</v>
      </c>
      <c r="O15" s="44" t="s">
        <v>24</v>
      </c>
      <c r="P15" s="44" t="s">
        <v>24</v>
      </c>
      <c r="Q15" s="31" t="s">
        <v>24</v>
      </c>
    </row>
    <row r="16" spans="1:17" ht="17" customHeight="1" x14ac:dyDescent="0.2">
      <c r="A16" s="97" t="s">
        <v>123</v>
      </c>
      <c r="B16" s="16" t="s">
        <v>49</v>
      </c>
      <c r="C16" s="103" t="s">
        <v>133</v>
      </c>
      <c r="D16" s="53" t="s">
        <v>23</v>
      </c>
      <c r="E16" s="106" t="s">
        <v>24</v>
      </c>
      <c r="F16" s="106" t="s">
        <v>24</v>
      </c>
      <c r="G16" s="16" t="s">
        <v>33</v>
      </c>
      <c r="H16" s="16">
        <v>3</v>
      </c>
      <c r="I16" s="102">
        <v>250</v>
      </c>
      <c r="J16" s="16">
        <v>1</v>
      </c>
      <c r="K16" s="50">
        <f t="shared" si="0"/>
        <v>300</v>
      </c>
      <c r="L16" s="43">
        <f t="shared" si="1"/>
        <v>300</v>
      </c>
      <c r="M16" s="44" t="s">
        <v>24</v>
      </c>
      <c r="N16" s="44" t="s">
        <v>26</v>
      </c>
      <c r="O16" s="44" t="s">
        <v>24</v>
      </c>
      <c r="P16" s="44" t="s">
        <v>24</v>
      </c>
      <c r="Q16" s="31" t="s">
        <v>24</v>
      </c>
    </row>
    <row r="17" spans="1:17" ht="16" x14ac:dyDescent="0.2">
      <c r="A17" s="97" t="s">
        <v>123</v>
      </c>
      <c r="B17" s="16"/>
      <c r="C17" s="16" t="s">
        <v>134</v>
      </c>
      <c r="D17" s="53" t="s">
        <v>23</v>
      </c>
      <c r="E17" s="106" t="s">
        <v>24</v>
      </c>
      <c r="F17" s="106" t="s">
        <v>24</v>
      </c>
      <c r="G17" s="16" t="s">
        <v>24</v>
      </c>
      <c r="H17" s="16">
        <v>3</v>
      </c>
      <c r="I17" s="119">
        <v>3500</v>
      </c>
      <c r="J17" s="16">
        <v>2</v>
      </c>
      <c r="K17" s="50">
        <f t="shared" si="0"/>
        <v>8400</v>
      </c>
      <c r="L17" s="43">
        <f t="shared" si="1"/>
        <v>8400</v>
      </c>
      <c r="M17" s="31" t="s">
        <v>24</v>
      </c>
      <c r="N17" s="31" t="s">
        <v>26</v>
      </c>
      <c r="O17" s="44" t="s">
        <v>24</v>
      </c>
      <c r="P17" s="44" t="s">
        <v>24</v>
      </c>
      <c r="Q17" s="31" t="s">
        <v>24</v>
      </c>
    </row>
    <row r="18" spans="1:17" ht="16" x14ac:dyDescent="0.2">
      <c r="A18" s="97" t="s">
        <v>123</v>
      </c>
      <c r="B18" s="16"/>
      <c r="C18" s="16" t="s">
        <v>135</v>
      </c>
      <c r="D18" s="53" t="s">
        <v>23</v>
      </c>
      <c r="E18" s="106" t="s">
        <v>24</v>
      </c>
      <c r="F18" s="106" t="s">
        <v>24</v>
      </c>
      <c r="G18" s="16" t="s">
        <v>33</v>
      </c>
      <c r="H18" s="16">
        <v>1</v>
      </c>
      <c r="I18" s="102">
        <v>90</v>
      </c>
      <c r="J18" s="16">
        <v>20</v>
      </c>
      <c r="K18" s="50">
        <f t="shared" si="0"/>
        <v>2160</v>
      </c>
      <c r="L18" s="43">
        <f t="shared" si="1"/>
        <v>2160</v>
      </c>
      <c r="M18" s="31" t="s">
        <v>26</v>
      </c>
      <c r="N18" s="31" t="s">
        <v>24</v>
      </c>
      <c r="O18" s="44" t="s">
        <v>24</v>
      </c>
      <c r="P18" s="44" t="s">
        <v>24</v>
      </c>
      <c r="Q18" s="31" t="s">
        <v>24</v>
      </c>
    </row>
    <row r="19" spans="1:17" ht="17" customHeight="1" x14ac:dyDescent="0.2">
      <c r="A19" s="97" t="s">
        <v>123</v>
      </c>
      <c r="B19" s="16"/>
      <c r="C19" s="16" t="s">
        <v>136</v>
      </c>
      <c r="D19" s="53" t="s">
        <v>23</v>
      </c>
      <c r="E19" s="106" t="s">
        <v>24</v>
      </c>
      <c r="F19" s="106" t="s">
        <v>24</v>
      </c>
      <c r="G19" s="16" t="s">
        <v>33</v>
      </c>
      <c r="H19" s="16">
        <v>3</v>
      </c>
      <c r="I19" s="102">
        <v>225</v>
      </c>
      <c r="J19" s="16">
        <v>40</v>
      </c>
      <c r="K19" s="50">
        <f t="shared" si="0"/>
        <v>10800</v>
      </c>
      <c r="L19" s="43">
        <f t="shared" si="1"/>
        <v>10800</v>
      </c>
      <c r="M19" s="44" t="s">
        <v>24</v>
      </c>
      <c r="N19" s="44" t="s">
        <v>26</v>
      </c>
      <c r="O19" s="44" t="s">
        <v>24</v>
      </c>
      <c r="P19" s="44" t="s">
        <v>24</v>
      </c>
      <c r="Q19" s="31" t="s">
        <v>24</v>
      </c>
    </row>
    <row r="20" spans="1:17" ht="17" customHeight="1" x14ac:dyDescent="0.2">
      <c r="A20" s="97" t="s">
        <v>123</v>
      </c>
      <c r="B20" s="16" t="s">
        <v>49</v>
      </c>
      <c r="C20" s="16" t="s">
        <v>137</v>
      </c>
      <c r="D20" s="53" t="s">
        <v>23</v>
      </c>
      <c r="E20" s="106" t="s">
        <v>24</v>
      </c>
      <c r="F20" s="106" t="s">
        <v>24</v>
      </c>
      <c r="G20" s="16" t="s">
        <v>33</v>
      </c>
      <c r="H20" s="16">
        <v>1</v>
      </c>
      <c r="I20" s="102">
        <v>135.88</v>
      </c>
      <c r="J20" s="16">
        <v>20</v>
      </c>
      <c r="K20" s="50">
        <f t="shared" si="0"/>
        <v>3261.12</v>
      </c>
      <c r="L20" s="43">
        <f t="shared" si="1"/>
        <v>3261.12</v>
      </c>
      <c r="M20" s="44" t="s">
        <v>24</v>
      </c>
      <c r="N20" s="44" t="s">
        <v>24</v>
      </c>
      <c r="O20" s="44" t="s">
        <v>24</v>
      </c>
      <c r="P20" s="44" t="s">
        <v>24</v>
      </c>
      <c r="Q20" s="31" t="s">
        <v>24</v>
      </c>
    </row>
    <row r="21" spans="1:17" ht="17" customHeight="1" x14ac:dyDescent="0.2">
      <c r="A21" s="97" t="s">
        <v>123</v>
      </c>
      <c r="B21" s="16" t="s">
        <v>49</v>
      </c>
      <c r="C21" s="16" t="s">
        <v>138</v>
      </c>
      <c r="D21" s="53" t="s">
        <v>23</v>
      </c>
      <c r="E21" s="106" t="s">
        <v>24</v>
      </c>
      <c r="F21" s="106" t="s">
        <v>24</v>
      </c>
      <c r="G21" s="16" t="s">
        <v>33</v>
      </c>
      <c r="H21" s="16">
        <v>3</v>
      </c>
      <c r="I21" s="102">
        <v>500</v>
      </c>
      <c r="J21" s="16">
        <v>10</v>
      </c>
      <c r="K21" s="50">
        <f t="shared" si="0"/>
        <v>6000</v>
      </c>
      <c r="L21" s="43">
        <f t="shared" si="1"/>
        <v>6000</v>
      </c>
      <c r="M21" s="44" t="s">
        <v>24</v>
      </c>
      <c r="N21" s="44" t="s">
        <v>26</v>
      </c>
      <c r="O21" s="44" t="s">
        <v>24</v>
      </c>
      <c r="P21" s="44" t="s">
        <v>24</v>
      </c>
      <c r="Q21" s="31" t="s">
        <v>24</v>
      </c>
    </row>
    <row r="22" spans="1:17" ht="17" customHeight="1" x14ac:dyDescent="0.2">
      <c r="A22" s="97" t="s">
        <v>123</v>
      </c>
      <c r="B22" s="16"/>
      <c r="C22" s="16" t="s">
        <v>139</v>
      </c>
      <c r="D22" s="53" t="s">
        <v>23</v>
      </c>
      <c r="E22" s="106" t="s">
        <v>24</v>
      </c>
      <c r="F22" s="106" t="s">
        <v>24</v>
      </c>
      <c r="G22" s="16" t="s">
        <v>33</v>
      </c>
      <c r="H22" s="16">
        <v>1</v>
      </c>
      <c r="I22" s="102">
        <v>675</v>
      </c>
      <c r="J22" s="16">
        <v>1</v>
      </c>
      <c r="K22" s="50">
        <f t="shared" si="0"/>
        <v>810</v>
      </c>
      <c r="L22" s="43">
        <f t="shared" si="1"/>
        <v>810</v>
      </c>
      <c r="M22" s="44" t="s">
        <v>26</v>
      </c>
      <c r="N22" s="44" t="s">
        <v>24</v>
      </c>
      <c r="O22" s="44" t="s">
        <v>24</v>
      </c>
      <c r="P22" s="44" t="s">
        <v>24</v>
      </c>
      <c r="Q22" s="31" t="s">
        <v>24</v>
      </c>
    </row>
    <row r="23" spans="1:17" ht="17" customHeight="1" x14ac:dyDescent="0.2">
      <c r="A23" s="97" t="s">
        <v>123</v>
      </c>
      <c r="B23" s="16"/>
      <c r="C23" s="16" t="s">
        <v>140</v>
      </c>
      <c r="D23" s="53" t="s">
        <v>23</v>
      </c>
      <c r="E23" s="106" t="s">
        <v>24</v>
      </c>
      <c r="F23" s="106" t="s">
        <v>24</v>
      </c>
      <c r="G23" s="16" t="s">
        <v>33</v>
      </c>
      <c r="H23" s="16">
        <v>1</v>
      </c>
      <c r="I23" s="102">
        <v>70</v>
      </c>
      <c r="J23" s="16">
        <v>32</v>
      </c>
      <c r="K23" s="50">
        <f t="shared" si="0"/>
        <v>2688</v>
      </c>
      <c r="L23" s="43">
        <f t="shared" si="1"/>
        <v>2688</v>
      </c>
      <c r="M23" s="44" t="s">
        <v>26</v>
      </c>
      <c r="N23" s="44" t="s">
        <v>24</v>
      </c>
      <c r="O23" s="44" t="s">
        <v>24</v>
      </c>
      <c r="P23" s="44" t="s">
        <v>24</v>
      </c>
      <c r="Q23" s="31" t="s">
        <v>24</v>
      </c>
    </row>
    <row r="24" spans="1:17" ht="17" customHeight="1" x14ac:dyDescent="0.2">
      <c r="A24" s="97" t="s">
        <v>123</v>
      </c>
      <c r="B24" s="16"/>
      <c r="C24" s="16" t="s">
        <v>141</v>
      </c>
      <c r="D24" s="53" t="s">
        <v>23</v>
      </c>
      <c r="E24" s="106" t="s">
        <v>24</v>
      </c>
      <c r="F24" s="106" t="s">
        <v>24</v>
      </c>
      <c r="G24" s="16" t="s">
        <v>33</v>
      </c>
      <c r="H24" s="16">
        <v>1</v>
      </c>
      <c r="I24" s="102">
        <v>200</v>
      </c>
      <c r="J24" s="16">
        <v>40</v>
      </c>
      <c r="K24" s="50">
        <f t="shared" si="0"/>
        <v>9600</v>
      </c>
      <c r="L24" s="43">
        <f t="shared" si="1"/>
        <v>9600</v>
      </c>
      <c r="M24" s="44" t="s">
        <v>26</v>
      </c>
      <c r="N24" s="44" t="s">
        <v>24</v>
      </c>
      <c r="O24" s="44" t="s">
        <v>24</v>
      </c>
      <c r="P24" s="44" t="s">
        <v>24</v>
      </c>
      <c r="Q24" s="31" t="s">
        <v>24</v>
      </c>
    </row>
    <row r="25" spans="1:17" ht="17" customHeight="1" x14ac:dyDescent="0.2">
      <c r="A25" s="97" t="s">
        <v>123</v>
      </c>
      <c r="B25" s="16"/>
      <c r="C25" s="16" t="s">
        <v>142</v>
      </c>
      <c r="D25" s="53" t="s">
        <v>23</v>
      </c>
      <c r="E25" s="106" t="s">
        <v>24</v>
      </c>
      <c r="F25" s="106" t="s">
        <v>24</v>
      </c>
      <c r="G25" s="16" t="s">
        <v>33</v>
      </c>
      <c r="H25" s="16">
        <v>1</v>
      </c>
      <c r="I25" s="102">
        <v>52</v>
      </c>
      <c r="J25" s="16">
        <v>40</v>
      </c>
      <c r="K25" s="50">
        <f t="shared" si="0"/>
        <v>2496</v>
      </c>
      <c r="L25" s="43">
        <f t="shared" si="1"/>
        <v>2496</v>
      </c>
      <c r="M25" s="44" t="s">
        <v>26</v>
      </c>
      <c r="N25" s="44" t="s">
        <v>24</v>
      </c>
      <c r="O25" s="44" t="s">
        <v>24</v>
      </c>
      <c r="P25" s="44" t="s">
        <v>24</v>
      </c>
      <c r="Q25" s="31" t="s">
        <v>24</v>
      </c>
    </row>
    <row r="26" spans="1:17" ht="17" customHeight="1" x14ac:dyDescent="0.2">
      <c r="A26" s="97" t="s">
        <v>123</v>
      </c>
      <c r="B26" s="16"/>
      <c r="C26" s="16" t="s">
        <v>131</v>
      </c>
      <c r="D26" s="53" t="s">
        <v>23</v>
      </c>
      <c r="E26" s="106" t="s">
        <v>24</v>
      </c>
      <c r="F26" s="106" t="s">
        <v>24</v>
      </c>
      <c r="G26" s="16" t="s">
        <v>33</v>
      </c>
      <c r="H26" s="16">
        <v>1</v>
      </c>
      <c r="I26" s="102">
        <v>55</v>
      </c>
      <c r="J26" s="16">
        <v>6</v>
      </c>
      <c r="K26" s="50">
        <f t="shared" si="0"/>
        <v>396</v>
      </c>
      <c r="L26" s="43">
        <f t="shared" si="1"/>
        <v>396</v>
      </c>
      <c r="M26" s="44" t="s">
        <v>26</v>
      </c>
      <c r="N26" s="44" t="s">
        <v>24</v>
      </c>
      <c r="O26" s="44" t="s">
        <v>24</v>
      </c>
      <c r="P26" s="44" t="s">
        <v>24</v>
      </c>
      <c r="Q26" s="31" t="s">
        <v>24</v>
      </c>
    </row>
    <row r="27" spans="1:17" ht="17" customHeight="1" x14ac:dyDescent="0.2">
      <c r="A27" s="122" t="s">
        <v>123</v>
      </c>
      <c r="B27" s="110"/>
      <c r="C27" s="110" t="s">
        <v>143</v>
      </c>
      <c r="D27" s="111" t="s">
        <v>23</v>
      </c>
      <c r="E27" s="112" t="s">
        <v>24</v>
      </c>
      <c r="F27" s="112" t="s">
        <v>24</v>
      </c>
      <c r="G27" s="110" t="s">
        <v>33</v>
      </c>
      <c r="H27" s="110">
        <v>1</v>
      </c>
      <c r="I27" s="120">
        <v>85</v>
      </c>
      <c r="J27" s="110">
        <v>50</v>
      </c>
      <c r="K27" s="123">
        <f t="shared" si="0"/>
        <v>5100</v>
      </c>
      <c r="L27" s="113">
        <f t="shared" si="1"/>
        <v>5100</v>
      </c>
      <c r="M27" s="114" t="s">
        <v>26</v>
      </c>
      <c r="N27" s="114" t="s">
        <v>24</v>
      </c>
      <c r="O27" s="44" t="s">
        <v>24</v>
      </c>
      <c r="P27" s="44" t="s">
        <v>24</v>
      </c>
      <c r="Q27" s="31" t="s">
        <v>24</v>
      </c>
    </row>
    <row r="28" spans="1:17" ht="17" customHeight="1" x14ac:dyDescent="0.2">
      <c r="A28" s="97" t="s">
        <v>123</v>
      </c>
      <c r="B28" s="104"/>
      <c r="C28" s="104" t="s">
        <v>144</v>
      </c>
      <c r="D28" s="53" t="s">
        <v>23</v>
      </c>
      <c r="E28" s="104" t="s">
        <v>24</v>
      </c>
      <c r="F28" s="104" t="s">
        <v>24</v>
      </c>
      <c r="G28" s="104" t="s">
        <v>33</v>
      </c>
      <c r="H28" s="104">
        <v>1</v>
      </c>
      <c r="I28" s="121">
        <v>120</v>
      </c>
      <c r="J28" s="104">
        <v>40</v>
      </c>
      <c r="K28" s="67">
        <f t="shared" si="0"/>
        <v>5760</v>
      </c>
      <c r="L28" s="68">
        <f t="shared" si="1"/>
        <v>5760</v>
      </c>
      <c r="M28" s="56" t="s">
        <v>26</v>
      </c>
      <c r="N28" s="56" t="s">
        <v>24</v>
      </c>
      <c r="O28" s="44" t="s">
        <v>24</v>
      </c>
      <c r="P28" s="44" t="s">
        <v>24</v>
      </c>
      <c r="Q28" s="31" t="s">
        <v>24</v>
      </c>
    </row>
    <row r="29" spans="1:17" ht="17" customHeight="1" x14ac:dyDescent="0.2">
      <c r="A29" s="97" t="s">
        <v>123</v>
      </c>
      <c r="B29" s="104"/>
      <c r="C29" s="104" t="s">
        <v>145</v>
      </c>
      <c r="D29" s="53" t="s">
        <v>23</v>
      </c>
      <c r="E29" s="104" t="s">
        <v>24</v>
      </c>
      <c r="F29" s="104" t="s">
        <v>24</v>
      </c>
      <c r="G29" s="104" t="s">
        <v>33</v>
      </c>
      <c r="H29" s="104">
        <v>1</v>
      </c>
      <c r="I29" s="121">
        <v>52</v>
      </c>
      <c r="J29" s="104">
        <v>40</v>
      </c>
      <c r="K29" s="67">
        <f t="shared" si="0"/>
        <v>2496</v>
      </c>
      <c r="L29" s="68">
        <f t="shared" si="1"/>
        <v>2496</v>
      </c>
      <c r="M29" s="56" t="s">
        <v>26</v>
      </c>
      <c r="N29" s="56" t="s">
        <v>24</v>
      </c>
      <c r="O29" s="44" t="s">
        <v>24</v>
      </c>
      <c r="P29" s="44" t="s">
        <v>24</v>
      </c>
      <c r="Q29" s="31" t="s">
        <v>24</v>
      </c>
    </row>
    <row r="30" spans="1:17" ht="17" customHeight="1" x14ac:dyDescent="0.2">
      <c r="A30" s="124" t="s">
        <v>123</v>
      </c>
      <c r="B30" s="125"/>
      <c r="C30" s="125" t="s">
        <v>146</v>
      </c>
      <c r="D30" s="125" t="s">
        <v>23</v>
      </c>
      <c r="E30" s="125" t="s">
        <v>24</v>
      </c>
      <c r="F30" s="125" t="s">
        <v>24</v>
      </c>
      <c r="G30" s="125" t="s">
        <v>33</v>
      </c>
      <c r="H30" s="125">
        <v>3</v>
      </c>
      <c r="I30" s="126">
        <v>45</v>
      </c>
      <c r="J30" s="125">
        <v>4</v>
      </c>
      <c r="K30" s="127">
        <f t="shared" si="0"/>
        <v>216</v>
      </c>
      <c r="L30" s="116">
        <f t="shared" si="1"/>
        <v>216</v>
      </c>
      <c r="M30" s="128" t="s">
        <v>24</v>
      </c>
      <c r="N30" s="128" t="s">
        <v>24</v>
      </c>
      <c r="O30" s="44" t="s">
        <v>24</v>
      </c>
      <c r="P30" s="44" t="s">
        <v>24</v>
      </c>
      <c r="Q30" s="31" t="s">
        <v>24</v>
      </c>
    </row>
    <row r="31" spans="1:17" ht="17" customHeight="1" x14ac:dyDescent="0.2">
      <c r="A31" s="97" t="s">
        <v>123</v>
      </c>
      <c r="B31" s="104"/>
      <c r="C31" s="104" t="s">
        <v>147</v>
      </c>
      <c r="D31" s="104" t="s">
        <v>23</v>
      </c>
      <c r="E31" s="104" t="s">
        <v>24</v>
      </c>
      <c r="F31" s="104" t="s">
        <v>24</v>
      </c>
      <c r="G31" s="104" t="s">
        <v>33</v>
      </c>
      <c r="H31" s="104">
        <v>1</v>
      </c>
      <c r="I31" s="121">
        <v>350</v>
      </c>
      <c r="J31" s="104">
        <v>5</v>
      </c>
      <c r="K31" s="50">
        <f t="shared" si="0"/>
        <v>2100</v>
      </c>
      <c r="L31" s="43">
        <f t="shared" si="1"/>
        <v>2100</v>
      </c>
      <c r="M31" s="56" t="s">
        <v>24</v>
      </c>
      <c r="N31" s="56" t="s">
        <v>26</v>
      </c>
      <c r="O31" s="44" t="s">
        <v>24</v>
      </c>
      <c r="P31" s="44" t="s">
        <v>24</v>
      </c>
      <c r="Q31" s="31" t="s">
        <v>24</v>
      </c>
    </row>
    <row r="32" spans="1:17" ht="17" customHeight="1" x14ac:dyDescent="0.2">
      <c r="A32" s="97" t="s">
        <v>123</v>
      </c>
      <c r="B32" s="104" t="s">
        <v>49</v>
      </c>
      <c r="C32" s="104" t="s">
        <v>148</v>
      </c>
      <c r="D32" s="104" t="s">
        <v>23</v>
      </c>
      <c r="E32" s="104" t="s">
        <v>24</v>
      </c>
      <c r="F32" s="104" t="s">
        <v>24</v>
      </c>
      <c r="G32" s="104" t="s">
        <v>33</v>
      </c>
      <c r="H32" s="104">
        <v>3</v>
      </c>
      <c r="I32" s="121">
        <v>700</v>
      </c>
      <c r="J32" s="104">
        <v>6</v>
      </c>
      <c r="K32" s="50">
        <f t="shared" si="0"/>
        <v>5040</v>
      </c>
      <c r="L32" s="43">
        <f t="shared" si="1"/>
        <v>5040</v>
      </c>
      <c r="M32" s="56" t="s">
        <v>24</v>
      </c>
      <c r="N32" s="56" t="s">
        <v>26</v>
      </c>
      <c r="O32" s="44" t="s">
        <v>24</v>
      </c>
      <c r="P32" s="44" t="s">
        <v>24</v>
      </c>
      <c r="Q32" s="31" t="s">
        <v>24</v>
      </c>
    </row>
    <row r="33" spans="1:17" ht="17" customHeight="1" x14ac:dyDescent="0.2">
      <c r="A33"/>
      <c r="B33" s="104"/>
      <c r="C33" s="104"/>
      <c r="D33" s="104"/>
      <c r="E33" s="104"/>
      <c r="F33" s="104"/>
      <c r="G33" s="104"/>
      <c r="H33" s="104"/>
      <c r="I33" s="104"/>
      <c r="J33" s="104"/>
      <c r="K33" s="81"/>
      <c r="L33" s="43">
        <f t="shared" si="1"/>
        <v>0</v>
      </c>
      <c r="M33" s="56"/>
      <c r="N33" s="56"/>
      <c r="O33" s="56"/>
      <c r="P33" s="56"/>
      <c r="Q33" s="57"/>
    </row>
    <row r="34" spans="1:17" ht="17" customHeight="1" x14ac:dyDescent="0.2">
      <c r="A34"/>
      <c r="B34" s="103"/>
      <c r="C34" s="103"/>
      <c r="D34" s="103"/>
      <c r="E34" s="103"/>
      <c r="F34" s="103"/>
      <c r="G34" s="103"/>
      <c r="H34" s="103"/>
      <c r="I34" s="103"/>
      <c r="J34" s="103"/>
      <c r="K34" s="115"/>
      <c r="L34" s="116">
        <f t="shared" ref="L34:L41" si="2">I34*J34+K34</f>
        <v>0</v>
      </c>
      <c r="M34" s="117"/>
      <c r="N34" s="117"/>
      <c r="O34" s="117"/>
      <c r="P34" s="117"/>
      <c r="Q34" s="118"/>
    </row>
    <row r="35" spans="1:17" ht="17" customHeight="1" x14ac:dyDescent="0.2">
      <c r="A35"/>
      <c r="B35" s="16"/>
      <c r="C35" s="16"/>
      <c r="D35" s="16"/>
      <c r="E35" s="16"/>
      <c r="F35" s="16"/>
      <c r="G35" s="16"/>
      <c r="H35" s="16"/>
      <c r="I35" s="16"/>
      <c r="J35" s="16"/>
      <c r="K35" s="35"/>
      <c r="L35" s="43">
        <f t="shared" si="2"/>
        <v>0</v>
      </c>
      <c r="M35" s="44"/>
      <c r="N35" s="44"/>
      <c r="O35" s="44"/>
      <c r="P35" s="44"/>
      <c r="Q35" s="45"/>
    </row>
    <row r="36" spans="1:17" ht="17" customHeight="1" x14ac:dyDescent="0.2">
      <c r="A36"/>
      <c r="B36" s="16"/>
      <c r="C36" s="16"/>
      <c r="D36" s="16"/>
      <c r="E36" s="16"/>
      <c r="F36" s="16"/>
      <c r="G36" s="16"/>
      <c r="H36" s="16"/>
      <c r="I36" s="16"/>
      <c r="J36" s="16"/>
      <c r="K36" s="35"/>
      <c r="L36" s="43">
        <f t="shared" si="2"/>
        <v>0</v>
      </c>
      <c r="M36" s="44"/>
      <c r="N36" s="44"/>
      <c r="O36" s="44"/>
      <c r="P36" s="44"/>
      <c r="Q36" s="45"/>
    </row>
    <row r="37" spans="1:17" ht="17" customHeight="1" x14ac:dyDescent="0.2">
      <c r="A37"/>
      <c r="B37" s="16"/>
      <c r="C37" s="16"/>
      <c r="D37" s="16"/>
      <c r="E37" s="16"/>
      <c r="F37" s="16"/>
      <c r="G37" s="16"/>
      <c r="H37" s="16"/>
      <c r="I37" s="16"/>
      <c r="J37" s="16"/>
      <c r="K37" s="35"/>
      <c r="L37" s="43">
        <f t="shared" si="2"/>
        <v>0</v>
      </c>
      <c r="M37" s="44"/>
      <c r="N37" s="44"/>
      <c r="O37" s="44"/>
      <c r="P37" s="44"/>
      <c r="Q37" s="45"/>
    </row>
    <row r="38" spans="1:17" ht="17" customHeight="1" x14ac:dyDescent="0.2">
      <c r="A38"/>
      <c r="B38" s="16"/>
      <c r="C38" s="16"/>
      <c r="D38" s="16"/>
      <c r="E38" s="16"/>
      <c r="F38" s="16"/>
      <c r="G38" s="16"/>
      <c r="H38" s="16"/>
      <c r="I38" s="16"/>
      <c r="J38" s="16"/>
      <c r="K38" s="35"/>
      <c r="L38" s="43">
        <f t="shared" si="2"/>
        <v>0</v>
      </c>
      <c r="M38" s="44"/>
      <c r="N38" s="44"/>
      <c r="O38" s="44"/>
      <c r="P38" s="44"/>
      <c r="Q38" s="45"/>
    </row>
    <row r="39" spans="1:17" ht="17" customHeight="1" x14ac:dyDescent="0.2">
      <c r="A39"/>
      <c r="B39" s="16"/>
      <c r="C39" s="16"/>
      <c r="D39" s="16"/>
      <c r="E39" s="16"/>
      <c r="F39" s="16"/>
      <c r="G39" s="16"/>
      <c r="H39" s="16"/>
      <c r="I39" s="16"/>
      <c r="J39" s="16"/>
      <c r="K39" s="35"/>
      <c r="L39" s="43">
        <f t="shared" si="2"/>
        <v>0</v>
      </c>
      <c r="M39" s="44"/>
      <c r="N39" s="44"/>
      <c r="O39" s="44"/>
      <c r="P39" s="44"/>
      <c r="Q39" s="45"/>
    </row>
    <row r="40" spans="1:17" ht="17" customHeight="1" x14ac:dyDescent="0.2">
      <c r="A40"/>
      <c r="B40" s="16"/>
      <c r="C40" s="16"/>
      <c r="D40" s="16"/>
      <c r="E40" s="16"/>
      <c r="F40" s="16"/>
      <c r="G40" s="16"/>
      <c r="H40" s="16"/>
      <c r="I40" s="16"/>
      <c r="J40" s="16"/>
      <c r="K40" s="35"/>
      <c r="L40" s="43">
        <f t="shared" si="2"/>
        <v>0</v>
      </c>
      <c r="M40" s="44"/>
      <c r="N40" s="44"/>
      <c r="O40" s="44"/>
      <c r="P40" s="44"/>
      <c r="Q40" s="45"/>
    </row>
    <row r="41" spans="1:17" ht="17" customHeight="1" x14ac:dyDescent="0.2">
      <c r="A41"/>
      <c r="B41" s="16"/>
      <c r="C41" s="16"/>
      <c r="D41" s="16"/>
      <c r="E41" s="16"/>
      <c r="F41" s="16"/>
      <c r="G41" s="16"/>
      <c r="H41" s="16"/>
      <c r="I41" s="16"/>
      <c r="J41" s="16"/>
      <c r="K41" s="35"/>
      <c r="L41" s="43">
        <f t="shared" si="2"/>
        <v>0</v>
      </c>
      <c r="M41" s="44"/>
      <c r="N41" s="44"/>
      <c r="O41" s="44"/>
      <c r="P41" s="44"/>
      <c r="Q41" s="45"/>
    </row>
    <row r="42" spans="1:17" ht="17" customHeight="1" x14ac:dyDescent="0.2">
      <c r="B42" s="42"/>
      <c r="C42" s="40"/>
      <c r="D42" s="41"/>
      <c r="E42" s="37"/>
      <c r="F42" s="37"/>
      <c r="G42" s="37"/>
      <c r="H42" s="37"/>
      <c r="I42" s="36"/>
      <c r="J42" s="38"/>
      <c r="K42" s="36"/>
      <c r="L42" s="43"/>
      <c r="M42" s="44"/>
      <c r="N42" s="44"/>
      <c r="O42" s="44"/>
      <c r="P42" s="44"/>
      <c r="Q42" s="45"/>
    </row>
    <row r="43" spans="1:17" ht="17" customHeight="1" x14ac:dyDescent="0.2">
      <c r="B43" s="42"/>
      <c r="C43" s="40"/>
      <c r="D43" s="41"/>
      <c r="E43" s="37"/>
      <c r="F43" s="37"/>
      <c r="G43" s="37"/>
      <c r="H43" s="37"/>
      <c r="I43" s="36"/>
      <c r="J43" s="38"/>
      <c r="K43" s="36"/>
      <c r="L43" s="43"/>
      <c r="M43" s="44"/>
      <c r="N43" s="44"/>
      <c r="O43" s="44"/>
      <c r="P43" s="44"/>
      <c r="Q43" s="45"/>
    </row>
    <row r="44" spans="1:17" ht="17" customHeight="1" x14ac:dyDescent="0.2">
      <c r="B44" s="42"/>
      <c r="C44" s="40"/>
      <c r="D44" s="41"/>
      <c r="E44" s="37"/>
      <c r="F44" s="37"/>
      <c r="G44" s="37"/>
      <c r="H44" s="37"/>
      <c r="I44" s="36"/>
      <c r="J44" s="38"/>
      <c r="K44" s="36"/>
      <c r="L44" s="43"/>
      <c r="M44" s="44"/>
      <c r="N44" s="44"/>
      <c r="O44" s="44"/>
      <c r="P44" s="44"/>
      <c r="Q44" s="45"/>
    </row>
    <row r="45" spans="1:17" ht="17" customHeight="1" x14ac:dyDescent="0.2">
      <c r="B45" s="42"/>
      <c r="C45" s="40"/>
      <c r="D45" s="41"/>
      <c r="E45" s="37"/>
      <c r="F45" s="37"/>
      <c r="G45" s="37"/>
      <c r="H45" s="37"/>
      <c r="I45" s="36"/>
      <c r="J45" s="38"/>
      <c r="K45" s="36"/>
      <c r="L45" s="43"/>
      <c r="M45" s="44"/>
      <c r="N45" s="44"/>
      <c r="O45" s="44"/>
      <c r="P45" s="44"/>
      <c r="Q45" s="45"/>
    </row>
    <row r="46" spans="1:17" ht="48.75" customHeight="1" x14ac:dyDescent="0.2">
      <c r="A46" s="28" t="s">
        <v>121</v>
      </c>
      <c r="B46" s="42"/>
      <c r="C46" s="39"/>
      <c r="D46" s="39"/>
      <c r="E46" s="39"/>
      <c r="F46" s="39"/>
      <c r="G46" s="39"/>
      <c r="H46" s="39"/>
      <c r="I46" s="39"/>
      <c r="J46" s="39"/>
      <c r="K46" s="39"/>
      <c r="L46" s="28">
        <f t="shared" ref="L46:Q46" si="3" xml:space="preserve"> SUM(L6:L45)</f>
        <v>92967.360000000001</v>
      </c>
      <c r="M46" s="28">
        <f t="shared" si="3"/>
        <v>0</v>
      </c>
      <c r="N46" s="28">
        <f t="shared" si="3"/>
        <v>0</v>
      </c>
      <c r="O46" s="28">
        <f t="shared" si="3"/>
        <v>0</v>
      </c>
      <c r="P46" s="28">
        <f t="shared" si="3"/>
        <v>0</v>
      </c>
      <c r="Q46" s="28">
        <f t="shared" si="3"/>
        <v>0</v>
      </c>
    </row>
  </sheetData>
  <mergeCells count="4">
    <mergeCell ref="B1:L1"/>
    <mergeCell ref="B2:P2"/>
    <mergeCell ref="B3:P3"/>
    <mergeCell ref="M4:Q4"/>
  </mergeCells>
  <pageMargins left="0.95" right="0.45" top="1" bottom="0.75" header="0.3" footer="0.3"/>
  <pageSetup scale="66" orientation="landscape" horizontalDpi="4294967292" verticalDpi="4294967292"/>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0"/>
  <sheetViews>
    <sheetView workbookViewId="0">
      <selection activeCell="G18" sqref="G18"/>
    </sheetView>
  </sheetViews>
  <sheetFormatPr baseColWidth="10" defaultColWidth="10.83203125" defaultRowHeight="14" x14ac:dyDescent="0.2"/>
  <cols>
    <col min="1" max="1" width="10.83203125" style="1"/>
    <col min="2" max="2" width="6.1640625" style="1" customWidth="1"/>
    <col min="3" max="3" width="31" style="1" customWidth="1"/>
    <col min="4" max="4" width="8.33203125" style="1" customWidth="1"/>
    <col min="5" max="5" width="12.33203125" style="1" customWidth="1"/>
    <col min="6" max="6" width="9.6640625" style="1" customWidth="1"/>
    <col min="7" max="7" width="8.33203125" style="1" customWidth="1"/>
    <col min="8" max="8" width="9" style="1" customWidth="1"/>
    <col min="9" max="9" width="6" style="1" customWidth="1"/>
    <col min="10" max="10" width="8.33203125" style="1" customWidth="1"/>
    <col min="11" max="11" width="10.83203125" style="1" customWidth="1"/>
    <col min="12" max="15" width="10.83203125" style="12"/>
    <col min="16" max="16" width="12.33203125" style="1" bestFit="1" customWidth="1"/>
    <col min="17" max="16384" width="10.83203125" style="1"/>
  </cols>
  <sheetData>
    <row r="1" spans="1:16" x14ac:dyDescent="0.2">
      <c r="A1" s="30"/>
      <c r="B1" s="129" t="s">
        <v>0</v>
      </c>
      <c r="C1" s="129"/>
      <c r="D1" s="129"/>
      <c r="E1" s="129"/>
      <c r="F1" s="129"/>
      <c r="G1" s="129"/>
      <c r="H1" s="129"/>
      <c r="I1" s="129"/>
      <c r="J1" s="129"/>
      <c r="K1" s="129"/>
      <c r="P1" s="30"/>
    </row>
    <row r="2" spans="1:16" ht="36" customHeight="1" x14ac:dyDescent="0.2">
      <c r="A2" s="30"/>
      <c r="B2" s="136" t="s">
        <v>149</v>
      </c>
      <c r="C2" s="131"/>
      <c r="D2" s="131"/>
      <c r="E2" s="131"/>
      <c r="F2" s="131"/>
      <c r="G2" s="131"/>
      <c r="H2" s="131"/>
      <c r="I2" s="131"/>
      <c r="J2" s="131"/>
      <c r="K2" s="131"/>
      <c r="L2" s="131"/>
      <c r="M2" s="131"/>
      <c r="N2" s="131"/>
      <c r="O2" s="132"/>
      <c r="P2" s="30"/>
    </row>
    <row r="3" spans="1:16" ht="27" customHeight="1" x14ac:dyDescent="0.2">
      <c r="A3" s="30"/>
      <c r="B3" s="137" t="s">
        <v>150</v>
      </c>
      <c r="C3" s="138"/>
      <c r="D3" s="138"/>
      <c r="E3" s="138"/>
      <c r="F3" s="138"/>
      <c r="G3" s="138"/>
      <c r="H3" s="138"/>
      <c r="I3" s="138"/>
      <c r="J3" s="138"/>
      <c r="K3" s="138"/>
      <c r="L3" s="138"/>
      <c r="M3" s="138"/>
      <c r="N3" s="138"/>
      <c r="O3" s="138"/>
      <c r="P3" s="30"/>
    </row>
    <row r="4" spans="1:16" ht="21" customHeight="1" thickBot="1" x14ac:dyDescent="0.25">
      <c r="A4" s="30"/>
      <c r="B4" s="25"/>
      <c r="C4" s="26"/>
      <c r="D4" s="26"/>
      <c r="E4" s="26"/>
      <c r="F4" s="26"/>
      <c r="G4" s="26"/>
      <c r="H4" s="26"/>
      <c r="I4" s="26"/>
      <c r="J4" s="26"/>
      <c r="K4" s="26"/>
      <c r="L4" s="139" t="s">
        <v>3</v>
      </c>
      <c r="M4" s="139"/>
      <c r="N4" s="139"/>
      <c r="O4" s="139"/>
      <c r="P4" s="139"/>
    </row>
    <row r="5" spans="1:16" s="10" customFormat="1" ht="52" x14ac:dyDescent="0.2">
      <c r="A5" s="47" t="s">
        <v>4</v>
      </c>
      <c r="B5" s="9" t="s">
        <v>5</v>
      </c>
      <c r="C5" s="51" t="s">
        <v>151</v>
      </c>
      <c r="D5" s="5" t="s">
        <v>8</v>
      </c>
      <c r="E5" s="5" t="s">
        <v>9</v>
      </c>
      <c r="F5" s="5" t="s">
        <v>10</v>
      </c>
      <c r="G5" s="5" t="s">
        <v>11</v>
      </c>
      <c r="H5" s="5" t="s">
        <v>12</v>
      </c>
      <c r="I5" s="5" t="s">
        <v>13</v>
      </c>
      <c r="J5" s="5" t="s">
        <v>14</v>
      </c>
      <c r="K5" s="27" t="s">
        <v>15</v>
      </c>
      <c r="L5" s="31" t="s">
        <v>16</v>
      </c>
      <c r="M5" s="31" t="s">
        <v>17</v>
      </c>
      <c r="N5" s="31" t="s">
        <v>18</v>
      </c>
      <c r="O5" s="31" t="s">
        <v>19</v>
      </c>
      <c r="P5" s="31" t="s">
        <v>20</v>
      </c>
    </row>
    <row r="6" spans="1:16" s="10" customFormat="1" ht="205.5" customHeight="1" x14ac:dyDescent="0.2">
      <c r="A6" s="97" t="s">
        <v>123</v>
      </c>
      <c r="B6" s="24">
        <v>1</v>
      </c>
      <c r="C6" s="20" t="s">
        <v>152</v>
      </c>
      <c r="D6" s="21" t="s">
        <v>24</v>
      </c>
      <c r="E6" s="20" t="s">
        <v>153</v>
      </c>
      <c r="F6" s="20" t="s">
        <v>154</v>
      </c>
      <c r="G6" s="21">
        <v>20</v>
      </c>
      <c r="H6" s="23">
        <v>10000</v>
      </c>
      <c r="I6" s="22">
        <v>3</v>
      </c>
      <c r="J6" s="23">
        <f>H6*I6*1.2</f>
        <v>36000</v>
      </c>
      <c r="K6" s="43">
        <f>J6</f>
        <v>36000</v>
      </c>
      <c r="L6" s="31" t="s">
        <v>24</v>
      </c>
      <c r="M6" s="31" t="s">
        <v>26</v>
      </c>
      <c r="N6" s="31" t="s">
        <v>24</v>
      </c>
      <c r="O6" s="31" t="s">
        <v>24</v>
      </c>
      <c r="P6" s="31" t="s">
        <v>24</v>
      </c>
    </row>
    <row r="7" spans="1:16" s="10" customFormat="1" ht="52.5" customHeight="1" x14ac:dyDescent="0.2">
      <c r="A7" s="97" t="s">
        <v>123</v>
      </c>
      <c r="B7" s="24">
        <v>1</v>
      </c>
      <c r="C7" s="20" t="s">
        <v>155</v>
      </c>
      <c r="D7" s="21" t="s">
        <v>24</v>
      </c>
      <c r="E7" s="21" t="s">
        <v>24</v>
      </c>
      <c r="F7" s="21" t="s">
        <v>33</v>
      </c>
      <c r="G7" s="21">
        <v>7</v>
      </c>
      <c r="H7" s="23">
        <v>1200</v>
      </c>
      <c r="I7" s="22">
        <v>1</v>
      </c>
      <c r="J7" s="23">
        <f>H7*I7*1.2</f>
        <v>1440</v>
      </c>
      <c r="K7" s="43">
        <f>J7</f>
        <v>1440</v>
      </c>
      <c r="L7" s="31" t="s">
        <v>24</v>
      </c>
      <c r="M7" s="31" t="s">
        <v>26</v>
      </c>
      <c r="N7" s="31" t="s">
        <v>24</v>
      </c>
      <c r="O7" s="31" t="s">
        <v>24</v>
      </c>
      <c r="P7" s="45" t="s">
        <v>24</v>
      </c>
    </row>
    <row r="8" spans="1:16" s="10" customFormat="1" ht="46.5" customHeight="1" x14ac:dyDescent="0.2">
      <c r="A8" s="97" t="s">
        <v>123</v>
      </c>
      <c r="B8" s="24">
        <v>1</v>
      </c>
      <c r="C8" s="20" t="s">
        <v>156</v>
      </c>
      <c r="D8" s="21" t="s">
        <v>24</v>
      </c>
      <c r="E8" s="21" t="s">
        <v>24</v>
      </c>
      <c r="F8" s="21" t="s">
        <v>33</v>
      </c>
      <c r="G8" s="21">
        <v>1</v>
      </c>
      <c r="H8" s="23">
        <v>250</v>
      </c>
      <c r="I8" s="22">
        <v>80</v>
      </c>
      <c r="J8" s="23">
        <f>H8*I8*1.2</f>
        <v>24000</v>
      </c>
      <c r="K8" s="43">
        <f>J8</f>
        <v>24000</v>
      </c>
      <c r="L8" s="31" t="s">
        <v>26</v>
      </c>
      <c r="M8" s="31" t="s">
        <v>24</v>
      </c>
      <c r="N8" s="31" t="s">
        <v>24</v>
      </c>
      <c r="O8" s="31" t="s">
        <v>24</v>
      </c>
      <c r="P8" s="45" t="s">
        <v>24</v>
      </c>
    </row>
    <row r="9" spans="1:16" ht="48.75" customHeight="1" x14ac:dyDescent="0.2">
      <c r="A9" s="101"/>
      <c r="B9" s="42"/>
      <c r="C9" s="39"/>
      <c r="D9" s="39"/>
      <c r="E9" s="39"/>
      <c r="F9" s="39"/>
      <c r="G9" s="39"/>
      <c r="H9" s="39"/>
      <c r="I9" s="39"/>
      <c r="J9" s="39"/>
      <c r="K9" s="28"/>
      <c r="L9" s="28">
        <f t="shared" ref="L9:P9" si="0" xml:space="preserve"> SUM(L6:L8)</f>
        <v>0</v>
      </c>
      <c r="M9" s="28">
        <f t="shared" si="0"/>
        <v>0</v>
      </c>
      <c r="N9" s="28">
        <f t="shared" si="0"/>
        <v>0</v>
      </c>
      <c r="O9" s="28">
        <f t="shared" si="0"/>
        <v>0</v>
      </c>
      <c r="P9" s="28">
        <f t="shared" si="0"/>
        <v>0</v>
      </c>
    </row>
    <row r="10" spans="1:16" x14ac:dyDescent="0.2">
      <c r="A10" s="30"/>
      <c r="B10" s="30"/>
      <c r="C10" s="30"/>
      <c r="D10" s="30"/>
      <c r="E10" s="30"/>
      <c r="F10" s="30"/>
      <c r="G10" s="30"/>
      <c r="H10" s="30"/>
      <c r="I10" s="30"/>
      <c r="J10" s="30"/>
      <c r="K10" s="107">
        <f>SUM(K6:K9)</f>
        <v>61440</v>
      </c>
      <c r="P10" s="30"/>
    </row>
  </sheetData>
  <mergeCells count="4">
    <mergeCell ref="B1:K1"/>
    <mergeCell ref="B2:O2"/>
    <mergeCell ref="B3:O3"/>
    <mergeCell ref="L4:P4"/>
  </mergeCells>
  <pageMargins left="0.95" right="0.45" top="1" bottom="0.75" header="0.3" footer="0.3"/>
  <pageSetup scale="66" orientation="landscape" horizontalDpi="4294967292" verticalDpi="4294967292"/>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2"/>
  <sheetViews>
    <sheetView workbookViewId="0">
      <selection activeCell="G43" sqref="G43"/>
    </sheetView>
  </sheetViews>
  <sheetFormatPr baseColWidth="10" defaultColWidth="11" defaultRowHeight="16" x14ac:dyDescent="0.2"/>
  <cols>
    <col min="1" max="1" width="9.1640625" style="11" customWidth="1"/>
    <col min="2" max="2" width="6.1640625" customWidth="1"/>
    <col min="3" max="3" width="25.83203125" customWidth="1"/>
    <col min="4" max="4" width="8.83203125" customWidth="1"/>
    <col min="5" max="5" width="7.33203125" customWidth="1"/>
    <col min="6" max="6" width="7.1640625" customWidth="1"/>
    <col min="7" max="7" width="9.6640625" customWidth="1"/>
    <col min="8" max="8" width="8.5" customWidth="1"/>
    <col min="9" max="9" width="12" customWidth="1"/>
    <col min="10" max="10" width="5.33203125" customWidth="1"/>
    <col min="11" max="11" width="8.6640625" customWidth="1"/>
    <col min="13" max="13" width="7.33203125" customWidth="1"/>
    <col min="14" max="14" width="8.6640625" customWidth="1"/>
    <col min="15" max="15" width="9" customWidth="1"/>
    <col min="16" max="16" width="9.1640625" customWidth="1"/>
  </cols>
  <sheetData>
    <row r="1" spans="1:16" x14ac:dyDescent="0.2">
      <c r="A1" s="109"/>
      <c r="B1" s="141" t="s">
        <v>0</v>
      </c>
      <c r="C1" s="141"/>
      <c r="D1" s="141"/>
      <c r="E1" s="141"/>
      <c r="F1" s="141"/>
      <c r="G1" s="141"/>
      <c r="H1" s="141"/>
      <c r="I1" s="141"/>
      <c r="J1" s="141"/>
      <c r="K1" s="141"/>
      <c r="L1" s="141"/>
    </row>
    <row r="2" spans="1:16" x14ac:dyDescent="0.2">
      <c r="A2" s="109"/>
      <c r="B2" s="140" t="s">
        <v>157</v>
      </c>
      <c r="C2" s="140"/>
      <c r="D2" s="140"/>
      <c r="E2" s="140"/>
      <c r="F2" s="140"/>
      <c r="G2" s="140"/>
      <c r="H2" s="140"/>
      <c r="I2" s="140"/>
      <c r="J2" s="140"/>
      <c r="K2" s="140"/>
      <c r="L2" s="140"/>
    </row>
    <row r="3" spans="1:16" ht="44" customHeight="1" x14ac:dyDescent="0.2">
      <c r="A3" s="109"/>
      <c r="B3" s="142" t="s">
        <v>158</v>
      </c>
      <c r="C3" s="143"/>
      <c r="D3" s="143"/>
      <c r="E3" s="143"/>
      <c r="F3" s="143"/>
      <c r="G3" s="143"/>
      <c r="H3" s="143"/>
      <c r="I3" s="143"/>
      <c r="J3" s="143"/>
      <c r="K3" s="143"/>
      <c r="L3" s="143"/>
      <c r="M3" s="143"/>
      <c r="N3" s="143"/>
      <c r="O3" s="143"/>
      <c r="P3" s="143"/>
    </row>
    <row r="4" spans="1:16" ht="56" customHeight="1" thickBot="1" x14ac:dyDescent="0.25">
      <c r="A4" s="109"/>
      <c r="B4" s="144" t="s">
        <v>159</v>
      </c>
      <c r="C4" s="145"/>
      <c r="D4" s="145"/>
      <c r="E4" s="145"/>
      <c r="F4" s="145"/>
      <c r="G4" s="145"/>
      <c r="H4" s="145"/>
      <c r="I4" s="145"/>
      <c r="J4" s="145"/>
      <c r="K4" s="145"/>
      <c r="L4" s="145"/>
      <c r="M4" s="145"/>
      <c r="N4" s="145"/>
      <c r="O4" s="145"/>
      <c r="P4" s="145"/>
    </row>
    <row r="5" spans="1:16" s="1" customFormat="1" ht="72" customHeight="1" x14ac:dyDescent="0.2">
      <c r="A5" s="108" t="s">
        <v>160</v>
      </c>
      <c r="B5" s="17" t="s">
        <v>5</v>
      </c>
      <c r="C5" s="5" t="s">
        <v>6</v>
      </c>
      <c r="D5" s="5" t="s">
        <v>161</v>
      </c>
      <c r="E5" s="5" t="s">
        <v>8</v>
      </c>
      <c r="F5" s="5" t="s">
        <v>9</v>
      </c>
      <c r="G5" s="5" t="s">
        <v>10</v>
      </c>
      <c r="H5" s="5" t="s">
        <v>11</v>
      </c>
      <c r="I5" s="5" t="s">
        <v>12</v>
      </c>
      <c r="J5" s="5" t="s">
        <v>13</v>
      </c>
      <c r="K5" s="5" t="s">
        <v>14</v>
      </c>
      <c r="L5" s="13" t="s">
        <v>15</v>
      </c>
      <c r="M5" s="32" t="s">
        <v>162</v>
      </c>
      <c r="N5" s="32" t="s">
        <v>163</v>
      </c>
      <c r="O5" s="32" t="s">
        <v>164</v>
      </c>
      <c r="P5" s="32" t="s">
        <v>165</v>
      </c>
    </row>
    <row r="6" spans="1:16" x14ac:dyDescent="0.2">
      <c r="A6" s="19"/>
      <c r="B6" s="42"/>
      <c r="C6" s="39"/>
      <c r="D6" s="39"/>
      <c r="E6" s="39"/>
      <c r="F6" s="39"/>
      <c r="G6" s="39"/>
      <c r="H6" s="39"/>
      <c r="I6" s="33"/>
      <c r="J6" s="34"/>
      <c r="K6" s="39"/>
      <c r="L6" s="14">
        <f t="shared" ref="L6:L20" si="0">I6*J6</f>
        <v>0</v>
      </c>
      <c r="M6" s="39"/>
      <c r="N6" s="16"/>
      <c r="O6" s="16"/>
      <c r="P6" s="16"/>
    </row>
    <row r="7" spans="1:16" x14ac:dyDescent="0.2">
      <c r="A7" s="19"/>
      <c r="B7" s="42"/>
      <c r="C7" s="39"/>
      <c r="D7" s="39"/>
      <c r="E7" s="39"/>
      <c r="F7" s="39"/>
      <c r="G7" s="39"/>
      <c r="H7" s="39"/>
      <c r="I7" s="33"/>
      <c r="J7" s="34"/>
      <c r="K7" s="39"/>
      <c r="L7" s="14">
        <f t="shared" si="0"/>
        <v>0</v>
      </c>
      <c r="M7" s="39"/>
      <c r="N7" s="16"/>
      <c r="O7" s="16"/>
      <c r="P7" s="16"/>
    </row>
    <row r="8" spans="1:16" x14ac:dyDescent="0.2">
      <c r="A8" s="19"/>
      <c r="B8" s="42"/>
      <c r="C8" s="39"/>
      <c r="D8" s="39"/>
      <c r="E8" s="39"/>
      <c r="F8" s="39"/>
      <c r="G8" s="39"/>
      <c r="H8" s="39"/>
      <c r="I8" s="33"/>
      <c r="J8" s="34"/>
      <c r="K8" s="39"/>
      <c r="L8" s="14">
        <f t="shared" si="0"/>
        <v>0</v>
      </c>
      <c r="M8" s="39"/>
      <c r="N8" s="16"/>
      <c r="O8" s="16"/>
      <c r="P8" s="16"/>
    </row>
    <row r="9" spans="1:16" x14ac:dyDescent="0.2">
      <c r="A9" s="19"/>
      <c r="B9" s="42"/>
      <c r="C9" s="39"/>
      <c r="D9" s="39"/>
      <c r="E9" s="39"/>
      <c r="F9" s="39"/>
      <c r="G9" s="39"/>
      <c r="H9" s="39"/>
      <c r="I9" s="33"/>
      <c r="J9" s="34"/>
      <c r="K9" s="39"/>
      <c r="L9" s="14">
        <f t="shared" si="0"/>
        <v>0</v>
      </c>
      <c r="M9" s="39"/>
      <c r="N9" s="16"/>
      <c r="O9" s="16"/>
      <c r="P9" s="16"/>
    </row>
    <row r="10" spans="1:16" x14ac:dyDescent="0.2">
      <c r="A10" s="19"/>
      <c r="B10" s="42"/>
      <c r="C10" s="39"/>
      <c r="D10" s="39"/>
      <c r="E10" s="39"/>
      <c r="F10" s="39"/>
      <c r="G10" s="39"/>
      <c r="H10" s="39"/>
      <c r="I10" s="33"/>
      <c r="J10" s="34"/>
      <c r="K10" s="39"/>
      <c r="L10" s="14">
        <f t="shared" si="0"/>
        <v>0</v>
      </c>
      <c r="M10" s="39"/>
      <c r="N10" s="16"/>
      <c r="O10" s="16"/>
      <c r="P10" s="16"/>
    </row>
    <row r="11" spans="1:16" x14ac:dyDescent="0.2">
      <c r="A11" s="19"/>
      <c r="B11" s="42"/>
      <c r="C11" s="39"/>
      <c r="D11" s="39"/>
      <c r="E11" s="39"/>
      <c r="F11" s="39"/>
      <c r="G11" s="39"/>
      <c r="H11" s="39"/>
      <c r="I11" s="33"/>
      <c r="J11" s="34"/>
      <c r="K11" s="39"/>
      <c r="L11" s="14">
        <f t="shared" si="0"/>
        <v>0</v>
      </c>
      <c r="M11" s="39"/>
      <c r="N11" s="16"/>
      <c r="O11" s="16"/>
      <c r="P11" s="16"/>
    </row>
    <row r="12" spans="1:16" x14ac:dyDescent="0.2">
      <c r="A12" s="19"/>
      <c r="B12" s="42"/>
      <c r="C12" s="39"/>
      <c r="D12" s="39"/>
      <c r="E12" s="39"/>
      <c r="F12" s="39"/>
      <c r="G12" s="39"/>
      <c r="H12" s="39"/>
      <c r="I12" s="33"/>
      <c r="J12" s="34"/>
      <c r="K12" s="39"/>
      <c r="L12" s="14">
        <f t="shared" si="0"/>
        <v>0</v>
      </c>
      <c r="M12" s="39"/>
      <c r="N12" s="16"/>
      <c r="O12" s="16"/>
      <c r="P12" s="16"/>
    </row>
    <row r="13" spans="1:16" x14ac:dyDescent="0.2">
      <c r="A13" s="19"/>
      <c r="B13" s="42"/>
      <c r="C13" s="39"/>
      <c r="D13" s="39"/>
      <c r="E13" s="39"/>
      <c r="F13" s="39"/>
      <c r="G13" s="39"/>
      <c r="H13" s="39"/>
      <c r="I13" s="33"/>
      <c r="J13" s="34"/>
      <c r="K13" s="39"/>
      <c r="L13" s="14">
        <f t="shared" si="0"/>
        <v>0</v>
      </c>
      <c r="M13" s="39"/>
      <c r="N13" s="16"/>
      <c r="O13" s="16"/>
      <c r="P13" s="16"/>
    </row>
    <row r="14" spans="1:16" x14ac:dyDescent="0.2">
      <c r="A14" s="19"/>
      <c r="B14" s="42"/>
      <c r="C14" s="39"/>
      <c r="D14" s="39"/>
      <c r="E14" s="39"/>
      <c r="F14" s="39"/>
      <c r="G14" s="39"/>
      <c r="H14" s="39"/>
      <c r="I14" s="33"/>
      <c r="J14" s="34"/>
      <c r="K14" s="39"/>
      <c r="L14" s="14">
        <f t="shared" si="0"/>
        <v>0</v>
      </c>
      <c r="M14" s="39"/>
      <c r="N14" s="16"/>
      <c r="O14" s="16"/>
      <c r="P14" s="16"/>
    </row>
    <row r="15" spans="1:16" x14ac:dyDescent="0.2">
      <c r="A15" s="19"/>
      <c r="B15" s="42"/>
      <c r="C15" s="39"/>
      <c r="D15" s="39"/>
      <c r="E15" s="39"/>
      <c r="F15" s="39"/>
      <c r="G15" s="39"/>
      <c r="H15" s="39"/>
      <c r="I15" s="33"/>
      <c r="J15" s="34"/>
      <c r="K15" s="39"/>
      <c r="L15" s="14">
        <f t="shared" si="0"/>
        <v>0</v>
      </c>
      <c r="M15" s="39"/>
      <c r="N15" s="16"/>
      <c r="O15" s="16"/>
      <c r="P15" s="16"/>
    </row>
    <row r="16" spans="1:16" x14ac:dyDescent="0.2">
      <c r="A16" s="19"/>
      <c r="B16" s="42"/>
      <c r="C16" s="39"/>
      <c r="D16" s="39"/>
      <c r="E16" s="39"/>
      <c r="F16" s="39"/>
      <c r="G16" s="39"/>
      <c r="H16" s="39"/>
      <c r="I16" s="33"/>
      <c r="J16" s="34"/>
      <c r="K16" s="39"/>
      <c r="L16" s="14">
        <f t="shared" si="0"/>
        <v>0</v>
      </c>
      <c r="M16" s="39"/>
      <c r="N16" s="16"/>
      <c r="O16" s="16"/>
      <c r="P16" s="16"/>
    </row>
    <row r="17" spans="1:16" x14ac:dyDescent="0.2">
      <c r="A17" s="19"/>
      <c r="B17" s="42"/>
      <c r="C17" s="39"/>
      <c r="D17" s="39"/>
      <c r="E17" s="39"/>
      <c r="F17" s="39"/>
      <c r="G17" s="39"/>
      <c r="H17" s="39"/>
      <c r="I17" s="33"/>
      <c r="J17" s="34"/>
      <c r="K17" s="39"/>
      <c r="L17" s="14">
        <f t="shared" si="0"/>
        <v>0</v>
      </c>
      <c r="M17" s="39"/>
      <c r="N17" s="16"/>
      <c r="O17" s="16"/>
      <c r="P17" s="16"/>
    </row>
    <row r="18" spans="1:16" x14ac:dyDescent="0.2">
      <c r="A18" s="19"/>
      <c r="B18" s="42"/>
      <c r="C18" s="39"/>
      <c r="D18" s="39"/>
      <c r="E18" s="39"/>
      <c r="F18" s="39"/>
      <c r="G18" s="39"/>
      <c r="H18" s="39"/>
      <c r="I18" s="33"/>
      <c r="J18" s="34"/>
      <c r="K18" s="39"/>
      <c r="L18" s="14">
        <f t="shared" si="0"/>
        <v>0</v>
      </c>
      <c r="M18" s="39"/>
      <c r="N18" s="16"/>
      <c r="O18" s="16"/>
      <c r="P18" s="16"/>
    </row>
    <row r="19" spans="1:16" x14ac:dyDescent="0.2">
      <c r="A19" s="19"/>
      <c r="B19" s="42"/>
      <c r="C19" s="39"/>
      <c r="D19" s="39"/>
      <c r="E19" s="39"/>
      <c r="F19" s="39"/>
      <c r="G19" s="39"/>
      <c r="H19" s="39"/>
      <c r="I19" s="33"/>
      <c r="J19" s="34"/>
      <c r="K19" s="39"/>
      <c r="L19" s="14">
        <f t="shared" si="0"/>
        <v>0</v>
      </c>
      <c r="M19" s="39"/>
      <c r="N19" s="16"/>
      <c r="O19" s="16"/>
      <c r="P19" s="16"/>
    </row>
    <row r="20" spans="1:16" ht="17" thickBot="1" x14ac:dyDescent="0.25">
      <c r="A20" s="19"/>
      <c r="B20" s="18"/>
      <c r="C20" s="6"/>
      <c r="D20" s="6"/>
      <c r="E20" s="6"/>
      <c r="F20" s="6"/>
      <c r="G20" s="6"/>
      <c r="H20" s="6"/>
      <c r="I20" s="7"/>
      <c r="J20" s="8"/>
      <c r="K20" s="6"/>
      <c r="L20" s="15">
        <f t="shared" si="0"/>
        <v>0</v>
      </c>
      <c r="M20" s="39"/>
      <c r="N20" s="16"/>
      <c r="O20" s="16"/>
      <c r="P20" s="16"/>
    </row>
    <row r="21" spans="1:16" x14ac:dyDescent="0.2">
      <c r="A21" s="109"/>
      <c r="B21" s="2"/>
      <c r="C21" s="2"/>
      <c r="D21" s="2"/>
      <c r="E21" s="2"/>
      <c r="F21" s="2"/>
      <c r="G21" s="2"/>
      <c r="H21" s="2"/>
      <c r="I21" s="3"/>
      <c r="J21" s="4"/>
      <c r="K21" s="2"/>
      <c r="L21" s="3">
        <f>SUM(L6:L20)</f>
        <v>0</v>
      </c>
      <c r="M21" s="30"/>
    </row>
    <row r="22" spans="1:16" x14ac:dyDescent="0.2">
      <c r="A22" s="109"/>
      <c r="B22" s="30"/>
      <c r="C22" s="30"/>
      <c r="D22" s="30"/>
      <c r="E22" s="30"/>
      <c r="F22" s="30"/>
      <c r="G22" s="30"/>
      <c r="H22" s="30"/>
      <c r="I22" s="30"/>
      <c r="J22" s="30"/>
      <c r="K22" s="30"/>
      <c r="L22" s="30"/>
      <c r="M22" s="30"/>
    </row>
  </sheetData>
  <mergeCells count="4">
    <mergeCell ref="B2:L2"/>
    <mergeCell ref="B1:L1"/>
    <mergeCell ref="B3:P3"/>
    <mergeCell ref="B4:P4"/>
  </mergeCells>
  <phoneticPr fontId="2" type="noConversion"/>
  <pageMargins left="1" right="0.5" top="1" bottom="0.75"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Annual Equipment List - KNES</vt:lpstr>
      <vt:lpstr>Annual Equipment List Athletics</vt:lpstr>
      <vt:lpstr>Emergency Requests</vt:lpstr>
      <vt:lpstr>Big Ticket Item List</vt:lpstr>
      <vt:lpstr>'Annual Equipment List - KNES'!Print_Area</vt:lpstr>
      <vt:lpstr>'Annual Equipment List Athletics'!Print_Area</vt:lpstr>
      <vt:lpstr>'Emergency Requests'!Print_Area</vt:lpstr>
    </vt:vector>
  </TitlesOfParts>
  <Manager/>
  <Company>FHDA Community College District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Coleen Lee-Wheat</dc:creator>
  <cp:keywords/>
  <dc:description/>
  <cp:lastModifiedBy>Microsoft Office User</cp:lastModifiedBy>
  <cp:revision/>
  <dcterms:created xsi:type="dcterms:W3CDTF">2016-03-02T05:06:15Z</dcterms:created>
  <dcterms:modified xsi:type="dcterms:W3CDTF">2019-01-23T17:25:34Z</dcterms:modified>
  <cp:category/>
  <cp:contentStatus/>
</cp:coreProperties>
</file>